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1" i="1" l="1"/>
  <c r="L13" i="1" l="1"/>
  <c r="J13" i="1"/>
  <c r="I13" i="1"/>
  <c r="H13" i="1"/>
  <c r="G13" i="1"/>
  <c r="F13" i="1"/>
  <c r="J126" i="1" l="1"/>
  <c r="I126" i="1"/>
  <c r="H126" i="1"/>
  <c r="G126" i="1"/>
  <c r="F126" i="1"/>
  <c r="L126" i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G137" i="1" s="1"/>
  <c r="F136" i="1"/>
  <c r="B127" i="1"/>
  <c r="A127" i="1"/>
  <c r="L137" i="1"/>
  <c r="J137" i="1"/>
  <c r="I137" i="1"/>
  <c r="F137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J50" i="1"/>
  <c r="J61" i="1" s="1"/>
  <c r="I50" i="1"/>
  <c r="I61" i="1" s="1"/>
  <c r="H50" i="1"/>
  <c r="H61" i="1" s="1"/>
  <c r="G50" i="1"/>
  <c r="G61" i="1" s="1"/>
  <c r="F50" i="1"/>
  <c r="B42" i="1"/>
  <c r="A42" i="1"/>
  <c r="L41" i="1"/>
  <c r="J41" i="1"/>
  <c r="I41" i="1"/>
  <c r="H41" i="1"/>
  <c r="G41" i="1"/>
  <c r="F41" i="1"/>
  <c r="B32" i="1"/>
  <c r="A32" i="1"/>
  <c r="J31" i="1"/>
  <c r="I31" i="1"/>
  <c r="H31" i="1"/>
  <c r="H42" i="1" s="1"/>
  <c r="G31" i="1"/>
  <c r="F31" i="1"/>
  <c r="B24" i="1"/>
  <c r="A24" i="1"/>
  <c r="B14" i="1"/>
  <c r="A14" i="1"/>
  <c r="L23" i="1"/>
  <c r="J21" i="1"/>
  <c r="J23" i="1" s="1"/>
  <c r="I21" i="1"/>
  <c r="I23" i="1" s="1"/>
  <c r="H21" i="1"/>
  <c r="H23" i="1" s="1"/>
  <c r="G21" i="1"/>
  <c r="G23" i="1" s="1"/>
  <c r="F21" i="1"/>
  <c r="F23" i="1" s="1"/>
  <c r="H175" i="1" l="1"/>
  <c r="G42" i="1"/>
  <c r="G175" i="1"/>
  <c r="F42" i="1"/>
  <c r="H118" i="1"/>
  <c r="G118" i="1"/>
  <c r="H194" i="1"/>
  <c r="F175" i="1"/>
  <c r="J156" i="1"/>
  <c r="H137" i="1"/>
  <c r="F118" i="1"/>
  <c r="J99" i="1"/>
  <c r="H80" i="1"/>
  <c r="G80" i="1"/>
  <c r="L61" i="1"/>
  <c r="F61" i="1"/>
  <c r="J42" i="1"/>
  <c r="I42" i="1"/>
  <c r="J24" i="1"/>
  <c r="L24" i="1"/>
  <c r="L42" i="1" s="1"/>
  <c r="I24" i="1"/>
  <c r="F24" i="1"/>
  <c r="G24" i="1"/>
  <c r="H24" i="1"/>
  <c r="G195" i="1" l="1"/>
  <c r="H195" i="1"/>
  <c r="L195" i="1"/>
  <c r="F195" i="1"/>
  <c r="I195" i="1"/>
  <c r="J195" i="1"/>
</calcChain>
</file>

<file path=xl/sharedStrings.xml><?xml version="1.0" encoding="utf-8"?>
<sst xmlns="http://schemas.openxmlformats.org/spreadsheetml/2006/main" count="298" uniqueCount="100">
  <si>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</si>
  <si>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</si>
  <si>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</si>
  <si>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</si>
  <si>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</si>
  <si>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</si>
  <si>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</si>
  <si>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</si>
  <si>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</si>
  <si>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</si>
  <si>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</si>
  <si>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</si>
  <si>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</si>
  <si>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</si>
  <si>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</si>
  <si>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</si>
  <si>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</si>
  <si>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</si>
  <si>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</si>
  <si>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</si>
  <si>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</si>
  <si>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</si>
  <si>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</si>
  <si>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</si>
  <si>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</si>
  <si>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</si>
  <si>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</si>
  <si>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</si>
  <si>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</si>
  <si>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</si>
  <si>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</si>
  <si>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</si>
  <si>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</si>
  <si>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</si>
  <si>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</si>
  <si>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</si>
  <si>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</si>
  <si>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</si>
  <si>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 Невьянского ГО</t>
  </si>
  <si>
    <t>Директор</t>
  </si>
  <si>
    <t>Каюмова</t>
  </si>
  <si>
    <t>Каша молочная "Дружба " с маслом</t>
  </si>
  <si>
    <t>35/03</t>
  </si>
  <si>
    <t>Какао с молоком</t>
  </si>
  <si>
    <t>642/94</t>
  </si>
  <si>
    <t xml:space="preserve">Хлеб ржаной </t>
  </si>
  <si>
    <t>Хлеб витаминизированный</t>
  </si>
  <si>
    <t>пром</t>
  </si>
  <si>
    <t>Кисломолочный продукт "Йогурт"</t>
  </si>
  <si>
    <t>Ватрушка "Лакомка"</t>
  </si>
  <si>
    <t>выпечка</t>
  </si>
  <si>
    <t>78/03</t>
  </si>
  <si>
    <t>Нарезка из свежих огурцов</t>
  </si>
  <si>
    <t>Плов из свинины</t>
  </si>
  <si>
    <t>ттк</t>
  </si>
  <si>
    <t>403/94</t>
  </si>
  <si>
    <t>464/416/94</t>
  </si>
  <si>
    <t>Чай с сахаром и лимоном</t>
  </si>
  <si>
    <t>686/04</t>
  </si>
  <si>
    <t>Хлеб ржаной</t>
  </si>
  <si>
    <t>Бутерброд с маслом</t>
  </si>
  <si>
    <t>1//04</t>
  </si>
  <si>
    <t xml:space="preserve">1//04
</t>
  </si>
  <si>
    <t xml:space="preserve">хлеб </t>
  </si>
  <si>
    <t>Хлеб пшеничный витаминизированный</t>
  </si>
  <si>
    <t xml:space="preserve">Картофельное пюре и тефтели из горбуши с маслом
</t>
  </si>
  <si>
    <t>472/322/94</t>
  </si>
  <si>
    <t>Напиток витаминизированный</t>
  </si>
  <si>
    <t>Яйцо вареное</t>
  </si>
  <si>
    <t xml:space="preserve">Рис отварной и кура отварная с маслом
</t>
  </si>
  <si>
    <t>463/439/94</t>
  </si>
  <si>
    <t>Напиток из шиповника</t>
  </si>
  <si>
    <t>705/04</t>
  </si>
  <si>
    <t>Кофейный напиток</t>
  </si>
  <si>
    <t>692/04</t>
  </si>
  <si>
    <t>Нарезка из свежих помидор</t>
  </si>
  <si>
    <t xml:space="preserve">Макароны отварные и поджарка из свинины
</t>
  </si>
  <si>
    <t>469/94 424/04</t>
  </si>
  <si>
    <t>Каша молочная рисовая с маслом</t>
  </si>
  <si>
    <t>262/94</t>
  </si>
  <si>
    <t>Кисель витаминизированный</t>
  </si>
  <si>
    <t>82/03</t>
  </si>
  <si>
    <t>Яйцо вареное с кукурузой</t>
  </si>
  <si>
    <t xml:space="preserve">Каша гречневая и поджарка из свинины
</t>
  </si>
  <si>
    <t xml:space="preserve">464/94 424/04
</t>
  </si>
  <si>
    <t xml:space="preserve">ттк </t>
  </si>
  <si>
    <t xml:space="preserve"> Хлеб ржаной</t>
  </si>
  <si>
    <t xml:space="preserve"> Хлеб витаминизированный</t>
  </si>
  <si>
    <t xml:space="preserve">541/04  64/03
</t>
  </si>
  <si>
    <t>Бутерброд  с маслом</t>
  </si>
  <si>
    <t>Чай с сахаром</t>
  </si>
  <si>
    <t>685/04</t>
  </si>
  <si>
    <t>Согласовано:</t>
  </si>
  <si>
    <t xml:space="preserve">Картофельное пюре и котлета из горбуши  с маслом
</t>
  </si>
  <si>
    <t xml:space="preserve">472/94  324/94
</t>
  </si>
  <si>
    <t>Салат "Здоровье"</t>
  </si>
  <si>
    <t>7//03</t>
  </si>
  <si>
    <t xml:space="preserve">Каша гречневая и котлета из говядины
</t>
  </si>
  <si>
    <t xml:space="preserve">Рагу овощное и котлета куриная
</t>
  </si>
  <si>
    <t>Сдоба аппетитная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</si>
</sst>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sz val="11"/>
      <color indexed="63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4" fontId="12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wrapText="1"/>
    </xf>
    <xf numFmtId="16" fontId="13" fillId="0" borderId="1" xfId="1" applyNumberFormat="1" applyFont="1" applyFill="1" applyBorder="1" applyAlignment="1">
      <alignment horizontal="center" wrapText="1"/>
    </xf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23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4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 wrapText="1"/>
    </xf>
    <xf numFmtId="0" fontId="13" fillId="0" borderId="23" xfId="1" applyFont="1" applyFill="1" applyBorder="1"/>
    <xf numFmtId="0" fontId="14" fillId="0" borderId="0" xfId="0" applyFont="1" applyAlignment="1">
      <alignment horizontal="right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3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4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3" xfId="1" applyFont="1" applyFill="1" applyBorder="1"/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4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3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3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4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3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3" xfId="1" applyFont="1" applyFill="1" applyBorder="1"/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4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3" xfId="1" applyFont="1" applyFill="1" applyBorder="1"/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3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/>
    <xf numFmtId="0" fontId="13" fillId="0" borderId="24" xfId="1" applyFont="1" applyFill="1" applyBorder="1"/>
    <xf numFmtId="0" fontId="13" fillId="0" borderId="2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2" fillId="4" borderId="0" xfId="0" applyFont="1" applyFill="1"/>
    <xf numFmtId="0" fontId="9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3" fontId="13" fillId="4" borderId="1" xfId="2" applyNumberFormat="1" applyFont="1" applyFill="1" applyBorder="1" applyAlignment="1">
      <alignment horizontal="center"/>
    </xf>
    <xf numFmtId="43" fontId="13" fillId="4" borderId="2" xfId="2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/>
    </xf>
    <xf numFmtId="43" fontId="2" fillId="4" borderId="0" xfId="0" applyNumberFormat="1" applyFont="1" applyFill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Normal="10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100" sqref="E1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72"/>
    <col min="13" max="16384" width="9.140625" style="2"/>
  </cols>
  <sheetData>
    <row r="1" spans="1:12" ht="15" x14ac:dyDescent="0.25">
      <c r="A1" s="1" t="s">
        <v>7</v>
      </c>
      <c r="C1" s="285" t="s">
        <v>38</v>
      </c>
      <c r="D1" s="286"/>
      <c r="E1" s="286"/>
      <c r="F1" s="90" t="s">
        <v>92</v>
      </c>
      <c r="G1" s="2" t="s">
        <v>16</v>
      </c>
      <c r="H1" s="287" t="s">
        <v>39</v>
      </c>
      <c r="I1" s="287"/>
      <c r="J1" s="287"/>
      <c r="K1" s="287"/>
    </row>
    <row r="2" spans="1:12" ht="18" x14ac:dyDescent="0.2">
      <c r="A2" s="34" t="s">
        <v>6</v>
      </c>
      <c r="C2" s="2"/>
      <c r="G2" s="2" t="s">
        <v>17</v>
      </c>
      <c r="H2" s="287" t="s">
        <v>40</v>
      </c>
      <c r="I2" s="287"/>
      <c r="J2" s="287"/>
      <c r="K2" s="28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273" t="s">
        <v>34</v>
      </c>
    </row>
    <row r="6" spans="1:12" ht="30.75" thickBot="1" x14ac:dyDescent="0.3">
      <c r="A6" s="19">
        <v>1</v>
      </c>
      <c r="B6" s="20">
        <v>1</v>
      </c>
      <c r="C6" s="21" t="s">
        <v>19</v>
      </c>
      <c r="D6" s="5" t="s">
        <v>20</v>
      </c>
      <c r="E6" s="50" t="s">
        <v>97</v>
      </c>
      <c r="F6" s="38">
        <v>250</v>
      </c>
      <c r="G6" s="38">
        <v>21.1</v>
      </c>
      <c r="H6" s="38">
        <v>22.5</v>
      </c>
      <c r="I6" s="38">
        <v>42.8</v>
      </c>
      <c r="J6" s="38">
        <v>463.8</v>
      </c>
      <c r="K6" s="271" t="s">
        <v>56</v>
      </c>
      <c r="L6" s="274">
        <v>65.58</v>
      </c>
    </row>
    <row r="7" spans="1:12" ht="30" x14ac:dyDescent="0.25">
      <c r="A7" s="22"/>
      <c r="B7" s="14"/>
      <c r="C7" s="11"/>
      <c r="D7" s="72" t="s">
        <v>25</v>
      </c>
      <c r="E7" s="248" t="s">
        <v>60</v>
      </c>
      <c r="F7" s="252">
        <v>60</v>
      </c>
      <c r="G7" s="252">
        <v>4.5</v>
      </c>
      <c r="H7" s="252">
        <v>15</v>
      </c>
      <c r="I7" s="250">
        <v>25.5</v>
      </c>
      <c r="J7" s="252">
        <v>223.6</v>
      </c>
      <c r="K7" s="51" t="s">
        <v>62</v>
      </c>
      <c r="L7" s="275">
        <v>18.350000000000001</v>
      </c>
    </row>
    <row r="8" spans="1:12" ht="15" x14ac:dyDescent="0.25">
      <c r="A8" s="22"/>
      <c r="B8" s="14"/>
      <c r="C8" s="11"/>
      <c r="D8" s="7" t="s">
        <v>21</v>
      </c>
      <c r="E8" s="266" t="s">
        <v>57</v>
      </c>
      <c r="F8" s="271">
        <v>225</v>
      </c>
      <c r="G8" s="271">
        <v>0.4</v>
      </c>
      <c r="H8" s="271">
        <v>0</v>
      </c>
      <c r="I8" s="269">
        <v>15.3</v>
      </c>
      <c r="J8" s="271">
        <v>61</v>
      </c>
      <c r="K8" s="271" t="s">
        <v>58</v>
      </c>
      <c r="L8" s="276">
        <v>5.23</v>
      </c>
    </row>
    <row r="9" spans="1:12" ht="15" x14ac:dyDescent="0.25">
      <c r="A9" s="22"/>
      <c r="B9" s="14"/>
      <c r="C9" s="11"/>
      <c r="D9" s="7" t="s">
        <v>22</v>
      </c>
      <c r="E9" s="266" t="s">
        <v>59</v>
      </c>
      <c r="F9" s="271">
        <v>30</v>
      </c>
      <c r="G9" s="271">
        <v>2.2999999999999998</v>
      </c>
      <c r="H9" s="271">
        <v>0.4</v>
      </c>
      <c r="I9" s="269">
        <v>14</v>
      </c>
      <c r="J9" s="271">
        <v>63.6</v>
      </c>
      <c r="K9" s="271" t="s">
        <v>47</v>
      </c>
      <c r="L9" s="276">
        <v>1.92</v>
      </c>
    </row>
    <row r="10" spans="1:12" ht="15" x14ac:dyDescent="0.25">
      <c r="A10" s="22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277"/>
    </row>
    <row r="11" spans="1:12" ht="15" x14ac:dyDescent="0.25">
      <c r="A11" s="22"/>
      <c r="B11" s="14"/>
      <c r="C11" s="11"/>
      <c r="D11" s="6" t="s">
        <v>22</v>
      </c>
      <c r="E11" s="266" t="s">
        <v>64</v>
      </c>
      <c r="F11" s="271">
        <v>30</v>
      </c>
      <c r="G11" s="271">
        <v>3.2</v>
      </c>
      <c r="H11" s="271">
        <v>0.4</v>
      </c>
      <c r="I11" s="269">
        <v>19</v>
      </c>
      <c r="J11" s="271">
        <v>68.7</v>
      </c>
      <c r="K11" s="271" t="s">
        <v>47</v>
      </c>
      <c r="L11" s="276">
        <v>2.92</v>
      </c>
    </row>
    <row r="12" spans="1:12" ht="15" x14ac:dyDescent="0.25">
      <c r="A12" s="22"/>
      <c r="B12" s="14"/>
      <c r="C12" s="11"/>
      <c r="D12" s="79" t="s">
        <v>50</v>
      </c>
    </row>
    <row r="13" spans="1:12" ht="15.75" thickBot="1" x14ac:dyDescent="0.3">
      <c r="A13" s="23"/>
      <c r="B13" s="16"/>
      <c r="C13" s="8"/>
      <c r="D13" s="17" t="s">
        <v>32</v>
      </c>
      <c r="F13" s="2">
        <f>F6+F7+F8+F9+F10+F11</f>
        <v>595</v>
      </c>
      <c r="G13" s="2">
        <f>G6+G7+G8+G9+G10+G11</f>
        <v>31.5</v>
      </c>
      <c r="H13" s="2">
        <f>H6+H7+H8+H9+H10+H11</f>
        <v>38.299999999999997</v>
      </c>
      <c r="I13" s="2">
        <f>I6+I7+I8+I9+I10+I11</f>
        <v>116.6</v>
      </c>
      <c r="J13" s="2">
        <f>J6+J7+J8+J9+J10+J11</f>
        <v>880.7</v>
      </c>
      <c r="L13" s="281">
        <f>L6+L7+L8++L9+L10+L11</f>
        <v>94.000000000000014</v>
      </c>
    </row>
    <row r="14" spans="1:12" ht="15.75" thickBot="1" x14ac:dyDescent="0.3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9"/>
      <c r="F14" s="48"/>
      <c r="G14" s="52"/>
      <c r="H14" s="52"/>
      <c r="I14" s="53"/>
      <c r="J14" s="54"/>
      <c r="K14" s="55"/>
      <c r="L14" s="274"/>
    </row>
    <row r="15" spans="1:12" ht="15" x14ac:dyDescent="0.25">
      <c r="A15" s="22"/>
      <c r="B15" s="14"/>
      <c r="C15" s="11"/>
      <c r="D15" s="7" t="s">
        <v>26</v>
      </c>
      <c r="E15" s="71"/>
      <c r="F15" s="70"/>
      <c r="G15" s="73"/>
      <c r="H15" s="73"/>
      <c r="I15" s="74"/>
      <c r="J15" s="75"/>
      <c r="K15" s="76"/>
      <c r="L15" s="275"/>
    </row>
    <row r="16" spans="1:12" ht="15" x14ac:dyDescent="0.25">
      <c r="A16" s="22"/>
      <c r="B16" s="14"/>
      <c r="C16" s="11"/>
      <c r="D16" s="7" t="s">
        <v>27</v>
      </c>
      <c r="E16" s="57"/>
      <c r="F16" s="56"/>
      <c r="G16" s="58"/>
      <c r="H16" s="58"/>
      <c r="I16" s="59"/>
      <c r="J16" s="60"/>
      <c r="K16" s="61"/>
      <c r="L16" s="276"/>
    </row>
    <row r="17" spans="1:12" ht="15" x14ac:dyDescent="0.25">
      <c r="A17" s="22"/>
      <c r="B17" s="14"/>
      <c r="C17" s="11"/>
      <c r="D17" s="7" t="s">
        <v>28</v>
      </c>
      <c r="E17" s="63"/>
      <c r="F17" s="62"/>
      <c r="G17" s="84"/>
      <c r="H17" s="84"/>
      <c r="I17" s="85"/>
      <c r="J17" s="86"/>
      <c r="K17" s="66"/>
      <c r="L17" s="276"/>
    </row>
    <row r="18" spans="1:12" ht="15" x14ac:dyDescent="0.25">
      <c r="A18" s="22"/>
      <c r="B18" s="14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277"/>
    </row>
    <row r="19" spans="1:12" ht="15" x14ac:dyDescent="0.25">
      <c r="A19" s="22"/>
      <c r="B19" s="14"/>
      <c r="C19" s="11"/>
      <c r="D19" s="7" t="s">
        <v>30</v>
      </c>
      <c r="E19" s="65"/>
      <c r="F19" s="64"/>
      <c r="G19" s="67"/>
      <c r="H19" s="67"/>
      <c r="I19" s="68"/>
      <c r="J19" s="87"/>
      <c r="K19" s="69"/>
      <c r="L19" s="276"/>
    </row>
    <row r="20" spans="1:12" ht="15" x14ac:dyDescent="0.25">
      <c r="A20" s="22"/>
      <c r="B20" s="14"/>
      <c r="C20" s="11"/>
      <c r="D20" s="7" t="s">
        <v>31</v>
      </c>
      <c r="E20" s="78"/>
      <c r="F20" s="77"/>
      <c r="G20" s="80"/>
      <c r="H20" s="80"/>
      <c r="I20" s="81"/>
      <c r="J20" s="82"/>
      <c r="K20" s="83"/>
      <c r="L20" s="276"/>
    </row>
    <row r="21" spans="1:12" ht="15" x14ac:dyDescent="0.25">
      <c r="A21" s="22"/>
      <c r="B21" s="14"/>
      <c r="C21" s="11"/>
      <c r="D21" s="6"/>
      <c r="E21" s="9"/>
      <c r="F21" s="18">
        <f>SUM(F14:F20)</f>
        <v>0</v>
      </c>
      <c r="G21" s="18">
        <f t="shared" ref="G21:J21" si="0">SUM(G14:G20)</f>
        <v>0</v>
      </c>
      <c r="H21" s="18">
        <f t="shared" si="0"/>
        <v>0</v>
      </c>
      <c r="I21" s="18">
        <f t="shared" si="0"/>
        <v>0</v>
      </c>
      <c r="J21" s="18">
        <f t="shared" si="0"/>
        <v>0</v>
      </c>
      <c r="K21" s="24"/>
      <c r="L21" s="278"/>
    </row>
    <row r="22" spans="1:12" ht="15" x14ac:dyDescent="0.25">
      <c r="A22" s="22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277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24"/>
      <c r="L23" s="278">
        <f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282" t="s">
        <v>4</v>
      </c>
      <c r="D24" s="283"/>
      <c r="E24" s="30"/>
      <c r="F24" s="31">
        <f>F21+F23</f>
        <v>0</v>
      </c>
      <c r="G24" s="31">
        <f>G21+G23</f>
        <v>0</v>
      </c>
      <c r="H24" s="31">
        <f>H21+H23</f>
        <v>0</v>
      </c>
      <c r="I24" s="31">
        <f>I21+I23</f>
        <v>0</v>
      </c>
      <c r="J24" s="31">
        <f>J21+J23</f>
        <v>0</v>
      </c>
      <c r="K24" s="31"/>
      <c r="L24" s="279">
        <f>L21+L23</f>
        <v>0</v>
      </c>
    </row>
    <row r="25" spans="1:12" ht="15.75" thickBot="1" x14ac:dyDescent="0.3">
      <c r="A25" s="13">
        <v>1</v>
      </c>
      <c r="B25" s="14">
        <v>2</v>
      </c>
      <c r="C25" s="21" t="s">
        <v>19</v>
      </c>
      <c r="D25" s="5" t="s">
        <v>20</v>
      </c>
      <c r="E25" s="266" t="s">
        <v>41</v>
      </c>
      <c r="F25" s="271">
        <v>205</v>
      </c>
      <c r="G25" s="271">
        <v>7.2</v>
      </c>
      <c r="H25" s="271">
        <v>8.8000000000000007</v>
      </c>
      <c r="I25" s="269">
        <v>44.6</v>
      </c>
      <c r="J25" s="271">
        <v>287</v>
      </c>
      <c r="K25" s="271" t="s">
        <v>42</v>
      </c>
      <c r="L25" s="272">
        <v>24.06</v>
      </c>
    </row>
    <row r="26" spans="1:12" ht="15" x14ac:dyDescent="0.25">
      <c r="A26" s="13"/>
      <c r="B26" s="14"/>
      <c r="C26" s="11"/>
      <c r="D26" s="89" t="s">
        <v>25</v>
      </c>
      <c r="E26" s="248" t="s">
        <v>48</v>
      </c>
      <c r="F26" s="252">
        <v>125</v>
      </c>
      <c r="G26" s="252">
        <v>3.5</v>
      </c>
      <c r="H26" s="252">
        <v>3.1</v>
      </c>
      <c r="I26" s="250">
        <v>16.3</v>
      </c>
      <c r="J26" s="252">
        <v>107.1</v>
      </c>
      <c r="K26" s="252" t="s">
        <v>47</v>
      </c>
      <c r="L26" s="272">
        <v>35.4</v>
      </c>
    </row>
    <row r="27" spans="1:12" ht="15" x14ac:dyDescent="0.25">
      <c r="A27" s="13"/>
      <c r="B27" s="14"/>
      <c r="C27" s="11"/>
      <c r="D27" s="7" t="s">
        <v>21</v>
      </c>
      <c r="E27" s="266" t="s">
        <v>43</v>
      </c>
      <c r="F27" s="271">
        <v>200</v>
      </c>
      <c r="G27" s="271">
        <v>4.9000000000000004</v>
      </c>
      <c r="H27" s="271">
        <v>5</v>
      </c>
      <c r="I27" s="269">
        <v>32.5</v>
      </c>
      <c r="J27" s="271">
        <v>190</v>
      </c>
      <c r="K27" s="271" t="s">
        <v>44</v>
      </c>
      <c r="L27" s="272">
        <v>12.67</v>
      </c>
    </row>
    <row r="28" spans="1:12" ht="15" x14ac:dyDescent="0.25">
      <c r="A28" s="13"/>
      <c r="B28" s="14"/>
      <c r="C28" s="11"/>
      <c r="D28" s="7" t="s">
        <v>22</v>
      </c>
      <c r="E28" s="266" t="s">
        <v>45</v>
      </c>
      <c r="F28" s="271">
        <v>20</v>
      </c>
      <c r="G28" s="271">
        <v>1.6</v>
      </c>
      <c r="H28" s="271">
        <v>0.2</v>
      </c>
      <c r="I28" s="269">
        <v>9.3000000000000007</v>
      </c>
      <c r="J28" s="271">
        <v>42.4</v>
      </c>
      <c r="K28" s="271" t="s">
        <v>47</v>
      </c>
      <c r="L28" s="272">
        <v>1.1299999999999999</v>
      </c>
    </row>
    <row r="29" spans="1:12" ht="15" x14ac:dyDescent="0.25">
      <c r="A29" s="13"/>
      <c r="B29" s="14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277"/>
    </row>
    <row r="30" spans="1:12" ht="15" x14ac:dyDescent="0.25">
      <c r="A30" s="13"/>
      <c r="B30" s="14"/>
      <c r="C30" s="11"/>
      <c r="D30" s="6" t="s">
        <v>50</v>
      </c>
      <c r="E30" s="266" t="s">
        <v>49</v>
      </c>
      <c r="F30" s="271">
        <v>105</v>
      </c>
      <c r="G30" s="271">
        <v>10.9</v>
      </c>
      <c r="H30" s="271">
        <v>17.8</v>
      </c>
      <c r="I30" s="269">
        <v>22.3</v>
      </c>
      <c r="J30" s="271">
        <v>370</v>
      </c>
      <c r="K30" s="271" t="s">
        <v>51</v>
      </c>
      <c r="L30" s="277">
        <v>20.74</v>
      </c>
    </row>
    <row r="31" spans="1:12" ht="15" x14ac:dyDescent="0.25">
      <c r="A31" s="15"/>
      <c r="B31" s="16"/>
      <c r="C31" s="8"/>
      <c r="D31" s="17" t="s">
        <v>32</v>
      </c>
      <c r="E31" s="9"/>
      <c r="F31" s="18">
        <f>SUM(F25:F30)</f>
        <v>655</v>
      </c>
      <c r="G31" s="18">
        <f>SUM(G25:G30)</f>
        <v>28.1</v>
      </c>
      <c r="H31" s="18">
        <f>SUM(H25:H30)</f>
        <v>34.9</v>
      </c>
      <c r="I31" s="18">
        <f>SUM(I25:I30)</f>
        <v>125</v>
      </c>
      <c r="J31" s="18">
        <f>SUM(J25:J30)</f>
        <v>996.5</v>
      </c>
      <c r="K31" s="24"/>
      <c r="L31" s="278">
        <f>SUM(L25:L30)</f>
        <v>93.999999999999986</v>
      </c>
    </row>
    <row r="32" spans="1:12" ht="15" x14ac:dyDescent="0.25">
      <c r="A32" s="12">
        <f>A25</f>
        <v>1</v>
      </c>
      <c r="B32" s="12">
        <f>B25</f>
        <v>2</v>
      </c>
      <c r="C32" s="10" t="s">
        <v>24</v>
      </c>
      <c r="D32" s="7" t="s">
        <v>25</v>
      </c>
      <c r="E32" s="39"/>
      <c r="F32" s="40"/>
      <c r="G32" s="40"/>
      <c r="H32" s="40"/>
      <c r="I32" s="40"/>
      <c r="J32" s="40"/>
      <c r="K32" s="41"/>
      <c r="L32" s="277"/>
    </row>
    <row r="33" spans="1:12" ht="15" x14ac:dyDescent="0.25">
      <c r="A33" s="13"/>
      <c r="B33" s="14"/>
      <c r="C33" s="11"/>
      <c r="D33" s="7" t="s">
        <v>26</v>
      </c>
      <c r="E33" s="39"/>
      <c r="F33" s="40"/>
      <c r="G33" s="40"/>
      <c r="H33" s="40"/>
      <c r="I33" s="40"/>
      <c r="J33" s="40"/>
      <c r="K33" s="41"/>
      <c r="L33" s="277"/>
    </row>
    <row r="34" spans="1:12" ht="15" x14ac:dyDescent="0.25">
      <c r="A34" s="13"/>
      <c r="B34" s="14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277"/>
    </row>
    <row r="35" spans="1:12" ht="15" x14ac:dyDescent="0.25">
      <c r="A35" s="13"/>
      <c r="B35" s="14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277"/>
    </row>
    <row r="36" spans="1:12" ht="15" x14ac:dyDescent="0.25">
      <c r="A36" s="13"/>
      <c r="B36" s="14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277"/>
    </row>
    <row r="37" spans="1:12" ht="15" x14ac:dyDescent="0.25">
      <c r="A37" s="13"/>
      <c r="B37" s="14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277"/>
    </row>
    <row r="38" spans="1:12" ht="15" x14ac:dyDescent="0.25">
      <c r="A38" s="13"/>
      <c r="B38" s="14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277"/>
    </row>
    <row r="39" spans="1:12" ht="15" x14ac:dyDescent="0.25">
      <c r="A39" s="13"/>
      <c r="B39" s="14"/>
      <c r="C39" s="11"/>
      <c r="D39" s="6"/>
      <c r="E39" s="39"/>
      <c r="F39" s="40"/>
      <c r="G39" s="40"/>
      <c r="H39" s="40"/>
      <c r="I39" s="40"/>
      <c r="J39" s="40"/>
      <c r="K39" s="41"/>
      <c r="L39" s="277"/>
    </row>
    <row r="40" spans="1:12" ht="15" x14ac:dyDescent="0.25">
      <c r="A40" s="13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277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1">SUM(G32:G40)</f>
        <v>0</v>
      </c>
      <c r="H41" s="18">
        <f t="shared" ref="H41" si="2">SUM(H32:H40)</f>
        <v>0</v>
      </c>
      <c r="I41" s="18">
        <f t="shared" ref="I41" si="3">SUM(I32:I40)</f>
        <v>0</v>
      </c>
      <c r="J41" s="18">
        <f t="shared" ref="J41:L41" si="4">SUM(J32:J40)</f>
        <v>0</v>
      </c>
      <c r="K41" s="24"/>
      <c r="L41" s="278">
        <f t="shared" si="4"/>
        <v>0</v>
      </c>
    </row>
    <row r="42" spans="1:12" ht="15.75" customHeight="1" thickBot="1" x14ac:dyDescent="0.25">
      <c r="A42" s="32">
        <f>A25</f>
        <v>1</v>
      </c>
      <c r="B42" s="32">
        <f>B25</f>
        <v>2</v>
      </c>
      <c r="C42" s="282" t="s">
        <v>4</v>
      </c>
      <c r="D42" s="283"/>
      <c r="E42" s="30"/>
      <c r="F42" s="31">
        <f>F31+F41</f>
        <v>655</v>
      </c>
      <c r="G42" s="31">
        <f t="shared" ref="G42" si="5">G31+G41</f>
        <v>28.1</v>
      </c>
      <c r="H42" s="31">
        <f t="shared" ref="H42" si="6">H31+H41</f>
        <v>34.9</v>
      </c>
      <c r="I42" s="31">
        <f t="shared" ref="I42" si="7">I31+I41</f>
        <v>125</v>
      </c>
      <c r="J42" s="31">
        <f t="shared" ref="J42:L42" si="8">J31+J41</f>
        <v>996.5</v>
      </c>
      <c r="K42" s="31"/>
      <c r="L42" s="279">
        <f t="shared" si="8"/>
        <v>93.999999999999986</v>
      </c>
    </row>
    <row r="43" spans="1:12" ht="30.75" thickBot="1" x14ac:dyDescent="0.3">
      <c r="A43" s="19">
        <v>1</v>
      </c>
      <c r="B43" s="20">
        <v>3</v>
      </c>
      <c r="C43" s="21" t="s">
        <v>19</v>
      </c>
      <c r="D43" s="5" t="s">
        <v>20</v>
      </c>
      <c r="E43" s="50" t="s">
        <v>65</v>
      </c>
      <c r="F43" s="38">
        <v>245</v>
      </c>
      <c r="G43" s="38">
        <v>17.3</v>
      </c>
      <c r="H43" s="38">
        <v>86.8</v>
      </c>
      <c r="I43" s="38">
        <v>36</v>
      </c>
      <c r="J43" s="38">
        <v>404.3</v>
      </c>
      <c r="K43" s="91" t="s">
        <v>66</v>
      </c>
      <c r="L43" s="274">
        <v>71.56</v>
      </c>
    </row>
    <row r="44" spans="1:12" ht="15" x14ac:dyDescent="0.25">
      <c r="A44" s="22"/>
      <c r="B44" s="14"/>
      <c r="C44" s="11"/>
      <c r="D44" s="98" t="s">
        <v>25</v>
      </c>
      <c r="E44" s="100" t="s">
        <v>68</v>
      </c>
      <c r="F44" s="99">
        <v>60</v>
      </c>
      <c r="G44" s="101">
        <v>5.0999999999999996</v>
      </c>
      <c r="H44" s="101">
        <v>4.5999999999999996</v>
      </c>
      <c r="I44" s="102">
        <v>0.3</v>
      </c>
      <c r="J44" s="103">
        <v>63</v>
      </c>
      <c r="K44" s="104" t="s">
        <v>54</v>
      </c>
      <c r="L44" s="275">
        <v>15.94</v>
      </c>
    </row>
    <row r="45" spans="1:12" ht="15" x14ac:dyDescent="0.25">
      <c r="A45" s="22"/>
      <c r="B45" s="14"/>
      <c r="C45" s="11"/>
      <c r="D45" s="7" t="s">
        <v>21</v>
      </c>
      <c r="E45" s="93" t="s">
        <v>67</v>
      </c>
      <c r="F45" s="92">
        <v>200</v>
      </c>
      <c r="G45" s="94">
        <v>0</v>
      </c>
      <c r="H45" s="94">
        <v>0</v>
      </c>
      <c r="I45" s="95">
        <v>19</v>
      </c>
      <c r="J45" s="96">
        <v>80</v>
      </c>
      <c r="K45" s="97" t="s">
        <v>54</v>
      </c>
      <c r="L45" s="276">
        <v>2.94</v>
      </c>
    </row>
    <row r="46" spans="1:12" ht="15" x14ac:dyDescent="0.25">
      <c r="A46" s="22"/>
      <c r="B46" s="14"/>
      <c r="C46" s="11"/>
      <c r="D46" s="7" t="s">
        <v>22</v>
      </c>
      <c r="E46" s="106" t="s">
        <v>59</v>
      </c>
      <c r="F46" s="105">
        <v>20</v>
      </c>
      <c r="G46" s="107">
        <v>1.6</v>
      </c>
      <c r="H46" s="107">
        <v>0.2</v>
      </c>
      <c r="I46" s="108">
        <v>9.3000000000000007</v>
      </c>
      <c r="J46" s="109">
        <v>42.4</v>
      </c>
      <c r="K46" s="110" t="s">
        <v>47</v>
      </c>
      <c r="L46" s="276">
        <v>1.64</v>
      </c>
    </row>
    <row r="47" spans="1:12" ht="15" x14ac:dyDescent="0.25">
      <c r="A47" s="22"/>
      <c r="B47" s="14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277"/>
    </row>
    <row r="48" spans="1:12" ht="15" x14ac:dyDescent="0.25">
      <c r="A48" s="22"/>
      <c r="B48" s="14"/>
      <c r="C48" s="11"/>
      <c r="D48" s="111" t="s">
        <v>63</v>
      </c>
      <c r="E48" s="113" t="s">
        <v>46</v>
      </c>
      <c r="F48" s="112">
        <v>20</v>
      </c>
      <c r="G48" s="114">
        <v>2.2000000000000002</v>
      </c>
      <c r="H48" s="114">
        <v>0.3</v>
      </c>
      <c r="I48" s="115">
        <v>12.6</v>
      </c>
      <c r="J48" s="116">
        <v>45.8</v>
      </c>
      <c r="K48" s="117" t="s">
        <v>47</v>
      </c>
      <c r="L48" s="276">
        <v>1.92</v>
      </c>
    </row>
    <row r="49" spans="1:12" ht="15" x14ac:dyDescent="0.25">
      <c r="A49" s="22"/>
      <c r="B49" s="14"/>
      <c r="C49" s="11"/>
      <c r="D49" s="6"/>
      <c r="E49" s="39"/>
      <c r="F49" s="40"/>
      <c r="G49" s="40"/>
      <c r="H49" s="40"/>
      <c r="I49" s="40"/>
      <c r="J49" s="40"/>
      <c r="K49" s="41"/>
      <c r="L49" s="277"/>
    </row>
    <row r="50" spans="1:12" ht="15" x14ac:dyDescent="0.25">
      <c r="A50" s="23"/>
      <c r="B50" s="16"/>
      <c r="C50" s="8"/>
      <c r="D50" s="17" t="s">
        <v>32</v>
      </c>
      <c r="E50" s="9"/>
      <c r="F50" s="18">
        <f>SUM(F43:F49)</f>
        <v>545</v>
      </c>
      <c r="G50" s="18">
        <f t="shared" ref="G50" si="9">SUM(G43:G49)</f>
        <v>26.2</v>
      </c>
      <c r="H50" s="18">
        <f t="shared" ref="H50" si="10">SUM(H43:H49)</f>
        <v>91.899999999999991</v>
      </c>
      <c r="I50" s="18">
        <f t="shared" ref="I50" si="11">SUM(I43:I49)</f>
        <v>77.199999999999989</v>
      </c>
      <c r="J50" s="18">
        <f t="shared" ref="J50:L50" si="12">SUM(J43:J49)</f>
        <v>635.49999999999989</v>
      </c>
      <c r="K50" s="24"/>
      <c r="L50" s="278">
        <f t="shared" si="12"/>
        <v>94</v>
      </c>
    </row>
    <row r="51" spans="1:12" ht="15" x14ac:dyDescent="0.25">
      <c r="A51" s="25">
        <f>A43</f>
        <v>1</v>
      </c>
      <c r="B51" s="12">
        <f>B43</f>
        <v>3</v>
      </c>
      <c r="C51" s="10" t="s">
        <v>24</v>
      </c>
      <c r="D51" s="7" t="s">
        <v>25</v>
      </c>
      <c r="E51" s="39"/>
      <c r="F51" s="40"/>
      <c r="G51" s="40"/>
      <c r="H51" s="40"/>
      <c r="I51" s="40"/>
      <c r="J51" s="40"/>
      <c r="K51" s="41"/>
      <c r="L51" s="277"/>
    </row>
    <row r="52" spans="1:12" ht="15" x14ac:dyDescent="0.25">
      <c r="A52" s="22"/>
      <c r="B52" s="14"/>
      <c r="C52" s="11"/>
      <c r="D52" s="7" t="s">
        <v>26</v>
      </c>
      <c r="E52" s="39"/>
      <c r="F52" s="40"/>
      <c r="G52" s="40"/>
      <c r="H52" s="40"/>
      <c r="I52" s="40"/>
      <c r="J52" s="40"/>
      <c r="K52" s="41"/>
      <c r="L52" s="277"/>
    </row>
    <row r="53" spans="1:12" ht="15" x14ac:dyDescent="0.25">
      <c r="A53" s="22"/>
      <c r="B53" s="14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277"/>
    </row>
    <row r="54" spans="1:12" ht="15" x14ac:dyDescent="0.25">
      <c r="A54" s="22"/>
      <c r="B54" s="14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277"/>
    </row>
    <row r="55" spans="1:12" ht="15" x14ac:dyDescent="0.25">
      <c r="A55" s="22"/>
      <c r="B55" s="14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277"/>
    </row>
    <row r="56" spans="1:12" ht="15" x14ac:dyDescent="0.25">
      <c r="A56" s="22"/>
      <c r="B56" s="14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277"/>
    </row>
    <row r="57" spans="1:12" ht="15" x14ac:dyDescent="0.25">
      <c r="A57" s="22"/>
      <c r="B57" s="14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277"/>
    </row>
    <row r="58" spans="1:12" ht="15" x14ac:dyDescent="0.25">
      <c r="A58" s="22"/>
      <c r="B58" s="14"/>
      <c r="C58" s="11"/>
      <c r="D58" s="6"/>
      <c r="E58" s="39"/>
      <c r="F58" s="40"/>
      <c r="G58" s="40"/>
      <c r="H58" s="40"/>
      <c r="I58" s="40"/>
      <c r="J58" s="40"/>
      <c r="K58" s="41"/>
      <c r="L58" s="277"/>
    </row>
    <row r="59" spans="1:12" ht="15" x14ac:dyDescent="0.25">
      <c r="A59" s="22"/>
      <c r="B59" s="14"/>
      <c r="C59" s="11"/>
      <c r="D59" s="6"/>
      <c r="E59" s="39"/>
      <c r="F59" s="40"/>
      <c r="G59" s="40"/>
      <c r="H59" s="40"/>
      <c r="I59" s="40"/>
      <c r="J59" s="40"/>
      <c r="K59" s="41"/>
      <c r="L59" s="277"/>
    </row>
    <row r="60" spans="1:12" ht="15" x14ac:dyDescent="0.25">
      <c r="A60" s="23"/>
      <c r="B60" s="16"/>
      <c r="C60" s="8"/>
      <c r="D60" s="17" t="s">
        <v>32</v>
      </c>
      <c r="E60" s="9"/>
      <c r="F60" s="18">
        <f>SUM(F51:F59)</f>
        <v>0</v>
      </c>
      <c r="G60" s="18">
        <f t="shared" ref="G60" si="13">SUM(G51:G59)</f>
        <v>0</v>
      </c>
      <c r="H60" s="18">
        <f t="shared" ref="H60" si="14">SUM(H51:H59)</f>
        <v>0</v>
      </c>
      <c r="I60" s="18">
        <f t="shared" ref="I60" si="15">SUM(I51:I59)</f>
        <v>0</v>
      </c>
      <c r="J60" s="18">
        <f t="shared" ref="J60:L60" si="16">SUM(J51:J59)</f>
        <v>0</v>
      </c>
      <c r="K60" s="24"/>
      <c r="L60" s="278">
        <f t="shared" si="16"/>
        <v>0</v>
      </c>
    </row>
    <row r="61" spans="1:12" ht="15.75" customHeight="1" thickBot="1" x14ac:dyDescent="0.25">
      <c r="A61" s="28">
        <f>A43</f>
        <v>1</v>
      </c>
      <c r="B61" s="29">
        <f>B43</f>
        <v>3</v>
      </c>
      <c r="C61" s="282" t="s">
        <v>4</v>
      </c>
      <c r="D61" s="283"/>
      <c r="E61" s="30"/>
      <c r="F61" s="31">
        <f>F50+F60</f>
        <v>545</v>
      </c>
      <c r="G61" s="31">
        <f t="shared" ref="G61" si="17">G50+G60</f>
        <v>26.2</v>
      </c>
      <c r="H61" s="31">
        <f t="shared" ref="H61" si="18">H50+H60</f>
        <v>91.899999999999991</v>
      </c>
      <c r="I61" s="31">
        <f t="shared" ref="I61" si="19">I50+I60</f>
        <v>77.199999999999989</v>
      </c>
      <c r="J61" s="31">
        <f t="shared" ref="J61:L61" si="20">J50+J60</f>
        <v>635.49999999999989</v>
      </c>
      <c r="K61" s="31"/>
      <c r="L61" s="279">
        <f t="shared" si="20"/>
        <v>94</v>
      </c>
    </row>
    <row r="62" spans="1:12" ht="30.75" thickBot="1" x14ac:dyDescent="0.3">
      <c r="A62" s="19">
        <v>1</v>
      </c>
      <c r="B62" s="20">
        <v>4</v>
      </c>
      <c r="C62" s="21" t="s">
        <v>19</v>
      </c>
      <c r="D62" s="5" t="s">
        <v>20</v>
      </c>
      <c r="E62" s="50" t="s">
        <v>69</v>
      </c>
      <c r="F62" s="38">
        <v>240</v>
      </c>
      <c r="G62" s="38">
        <v>21.8</v>
      </c>
      <c r="H62" s="38">
        <v>31.5</v>
      </c>
      <c r="I62" s="38">
        <v>38.799999999999997</v>
      </c>
      <c r="J62" s="38">
        <v>459.2</v>
      </c>
      <c r="K62" s="118" t="s">
        <v>70</v>
      </c>
      <c r="L62" s="274">
        <v>72.88</v>
      </c>
    </row>
    <row r="63" spans="1:12" ht="15" x14ac:dyDescent="0.25">
      <c r="A63" s="22"/>
      <c r="B63" s="14"/>
      <c r="C63" s="11"/>
      <c r="D63" s="125" t="s">
        <v>25</v>
      </c>
      <c r="E63" s="126" t="s">
        <v>52</v>
      </c>
      <c r="F63" s="127">
        <v>60</v>
      </c>
      <c r="G63" s="129">
        <v>0.5</v>
      </c>
      <c r="H63" s="129">
        <v>0</v>
      </c>
      <c r="I63" s="130">
        <v>1.6</v>
      </c>
      <c r="J63" s="128">
        <v>7.8</v>
      </c>
      <c r="K63" s="131" t="s">
        <v>54</v>
      </c>
      <c r="L63" s="275">
        <v>14.51</v>
      </c>
    </row>
    <row r="64" spans="1:12" ht="15" x14ac:dyDescent="0.25">
      <c r="A64" s="22"/>
      <c r="B64" s="14"/>
      <c r="C64" s="11"/>
      <c r="D64" s="7" t="s">
        <v>21</v>
      </c>
      <c r="E64" s="120" t="s">
        <v>71</v>
      </c>
      <c r="F64" s="119">
        <v>200</v>
      </c>
      <c r="G64" s="121">
        <v>0.4</v>
      </c>
      <c r="H64" s="121">
        <v>0</v>
      </c>
      <c r="I64" s="122">
        <v>23.6</v>
      </c>
      <c r="J64" s="123">
        <v>139.80000000000001</v>
      </c>
      <c r="K64" s="124" t="s">
        <v>72</v>
      </c>
      <c r="L64" s="276">
        <v>3.05</v>
      </c>
    </row>
    <row r="65" spans="1:12" ht="15" x14ac:dyDescent="0.25">
      <c r="A65" s="22"/>
      <c r="B65" s="14"/>
      <c r="C65" s="11"/>
      <c r="D65" s="7" t="s">
        <v>22</v>
      </c>
      <c r="E65" s="133" t="s">
        <v>59</v>
      </c>
      <c r="F65" s="132">
        <v>20</v>
      </c>
      <c r="G65" s="134">
        <v>2.2999999999999998</v>
      </c>
      <c r="H65" s="134">
        <v>0.4</v>
      </c>
      <c r="I65" s="135">
        <v>14</v>
      </c>
      <c r="J65" s="136">
        <v>63.6</v>
      </c>
      <c r="K65" s="137" t="s">
        <v>47</v>
      </c>
      <c r="L65" s="276">
        <v>1.64</v>
      </c>
    </row>
    <row r="66" spans="1:12" ht="15" x14ac:dyDescent="0.25">
      <c r="A66" s="22"/>
      <c r="B66" s="14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277"/>
    </row>
    <row r="67" spans="1:12" ht="15" x14ac:dyDescent="0.25">
      <c r="A67" s="22"/>
      <c r="B67" s="14"/>
      <c r="C67" s="11"/>
      <c r="D67" s="138" t="s">
        <v>63</v>
      </c>
      <c r="E67" s="140" t="s">
        <v>46</v>
      </c>
      <c r="F67" s="139">
        <v>20</v>
      </c>
      <c r="G67" s="141">
        <v>3.2</v>
      </c>
      <c r="H67" s="141">
        <v>0.4</v>
      </c>
      <c r="I67" s="142">
        <v>19</v>
      </c>
      <c r="J67" s="143">
        <v>68.7</v>
      </c>
      <c r="K67" s="144" t="s">
        <v>47</v>
      </c>
      <c r="L67" s="276">
        <v>1.92</v>
      </c>
    </row>
    <row r="68" spans="1:12" ht="15" x14ac:dyDescent="0.25">
      <c r="A68" s="22"/>
      <c r="B68" s="14"/>
      <c r="C68" s="11"/>
      <c r="D68" s="6"/>
      <c r="E68" s="39"/>
      <c r="F68" s="40"/>
      <c r="G68" s="40"/>
      <c r="H68" s="40"/>
      <c r="I68" s="40"/>
      <c r="J68" s="40"/>
      <c r="K68" s="41"/>
      <c r="L68" s="277"/>
    </row>
    <row r="69" spans="1:12" ht="15" x14ac:dyDescent="0.25">
      <c r="A69" s="23"/>
      <c r="B69" s="16"/>
      <c r="C69" s="8"/>
      <c r="D69" s="17" t="s">
        <v>32</v>
      </c>
      <c r="E69" s="9"/>
      <c r="F69" s="18">
        <f>SUM(F62:F68)</f>
        <v>540</v>
      </c>
      <c r="G69" s="18">
        <f t="shared" ref="G69" si="21">SUM(G62:G68)</f>
        <v>28.2</v>
      </c>
      <c r="H69" s="18">
        <f t="shared" ref="H69" si="22">SUM(H62:H68)</f>
        <v>32.299999999999997</v>
      </c>
      <c r="I69" s="18">
        <f t="shared" ref="I69" si="23">SUM(I62:I68)</f>
        <v>97</v>
      </c>
      <c r="J69" s="18">
        <f t="shared" ref="J69:L69" si="24">SUM(J62:J68)</f>
        <v>739.1</v>
      </c>
      <c r="K69" s="24"/>
      <c r="L69" s="278">
        <f t="shared" si="24"/>
        <v>94</v>
      </c>
    </row>
    <row r="70" spans="1:12" ht="15" x14ac:dyDescent="0.25">
      <c r="A70" s="25">
        <f>A62</f>
        <v>1</v>
      </c>
      <c r="B70" s="12">
        <f>B62</f>
        <v>4</v>
      </c>
      <c r="C70" s="10" t="s">
        <v>24</v>
      </c>
      <c r="D70" s="7" t="s">
        <v>25</v>
      </c>
      <c r="E70" s="39"/>
      <c r="F70" s="40"/>
      <c r="G70" s="40"/>
      <c r="H70" s="40"/>
      <c r="I70" s="40"/>
      <c r="J70" s="40"/>
      <c r="K70" s="41"/>
      <c r="L70" s="277"/>
    </row>
    <row r="71" spans="1:12" ht="15" x14ac:dyDescent="0.25">
      <c r="A71" s="22"/>
      <c r="B71" s="14"/>
      <c r="C71" s="11"/>
      <c r="D71" s="7" t="s">
        <v>26</v>
      </c>
      <c r="E71" s="39"/>
      <c r="F71" s="40"/>
      <c r="G71" s="40"/>
      <c r="H71" s="40"/>
      <c r="I71" s="40"/>
      <c r="J71" s="40"/>
      <c r="K71" s="41"/>
      <c r="L71" s="277"/>
    </row>
    <row r="72" spans="1:12" ht="15" x14ac:dyDescent="0.25">
      <c r="A72" s="22"/>
      <c r="B72" s="14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277"/>
    </row>
    <row r="73" spans="1:12" ht="15" x14ac:dyDescent="0.25">
      <c r="A73" s="22"/>
      <c r="B73" s="14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277"/>
    </row>
    <row r="74" spans="1:12" ht="15" x14ac:dyDescent="0.25">
      <c r="A74" s="22"/>
      <c r="B74" s="14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277"/>
    </row>
    <row r="75" spans="1:12" ht="15" x14ac:dyDescent="0.25">
      <c r="A75" s="22"/>
      <c r="B75" s="14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277"/>
    </row>
    <row r="76" spans="1:12" ht="15" x14ac:dyDescent="0.25">
      <c r="A76" s="22"/>
      <c r="B76" s="14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277"/>
    </row>
    <row r="77" spans="1:12" ht="15" x14ac:dyDescent="0.25">
      <c r="A77" s="22"/>
      <c r="B77" s="14"/>
      <c r="C77" s="11"/>
      <c r="D77" s="6"/>
      <c r="E77" s="39"/>
      <c r="F77" s="40"/>
      <c r="G77" s="40"/>
      <c r="H77" s="40"/>
      <c r="I77" s="40"/>
      <c r="J77" s="40"/>
      <c r="K77" s="41"/>
      <c r="L77" s="277"/>
    </row>
    <row r="78" spans="1:12" ht="15" x14ac:dyDescent="0.25">
      <c r="A78" s="22"/>
      <c r="B78" s="14"/>
      <c r="C78" s="11"/>
      <c r="D78" s="6"/>
      <c r="E78" s="39"/>
      <c r="F78" s="40"/>
      <c r="G78" s="40"/>
      <c r="H78" s="40"/>
      <c r="I78" s="40"/>
      <c r="J78" s="40"/>
      <c r="K78" s="41"/>
      <c r="L78" s="277"/>
    </row>
    <row r="79" spans="1:12" ht="15" x14ac:dyDescent="0.25">
      <c r="A79" s="23"/>
      <c r="B79" s="16"/>
      <c r="C79" s="8"/>
      <c r="D79" s="17" t="s">
        <v>32</v>
      </c>
      <c r="E79" s="9"/>
      <c r="F79" s="18">
        <f>SUM(F70:F78)</f>
        <v>0</v>
      </c>
      <c r="G79" s="18">
        <f t="shared" ref="G79" si="25">SUM(G70:G78)</f>
        <v>0</v>
      </c>
      <c r="H79" s="18">
        <f t="shared" ref="H79" si="26">SUM(H70:H78)</f>
        <v>0</v>
      </c>
      <c r="I79" s="18">
        <f t="shared" ref="I79" si="27">SUM(I70:I78)</f>
        <v>0</v>
      </c>
      <c r="J79" s="18">
        <f t="shared" ref="J79:L79" si="28">SUM(J70:J78)</f>
        <v>0</v>
      </c>
      <c r="K79" s="24"/>
      <c r="L79" s="278">
        <f t="shared" si="28"/>
        <v>0</v>
      </c>
    </row>
    <row r="80" spans="1:12" ht="15.75" customHeight="1" thickBot="1" x14ac:dyDescent="0.25">
      <c r="A80" s="28">
        <f>A62</f>
        <v>1</v>
      </c>
      <c r="B80" s="29">
        <f>B62</f>
        <v>4</v>
      </c>
      <c r="C80" s="282" t="s">
        <v>4</v>
      </c>
      <c r="D80" s="283"/>
      <c r="E80" s="30"/>
      <c r="F80" s="31">
        <f>F69+F79</f>
        <v>540</v>
      </c>
      <c r="G80" s="31">
        <f t="shared" ref="G80" si="29">G69+G79</f>
        <v>28.2</v>
      </c>
      <c r="H80" s="31">
        <f t="shared" ref="H80" si="30">H69+H79</f>
        <v>32.299999999999997</v>
      </c>
      <c r="I80" s="31">
        <f t="shared" ref="I80" si="31">I69+I79</f>
        <v>97</v>
      </c>
      <c r="J80" s="31">
        <f t="shared" ref="J80:L80" si="32">J69+J79</f>
        <v>739.1</v>
      </c>
      <c r="K80" s="31"/>
      <c r="L80" s="279">
        <f t="shared" si="32"/>
        <v>94</v>
      </c>
    </row>
    <row r="81" spans="1:12" ht="30.75" thickBot="1" x14ac:dyDescent="0.3">
      <c r="A81" s="19">
        <v>1</v>
      </c>
      <c r="B81" s="20">
        <v>5</v>
      </c>
      <c r="C81" s="21" t="s">
        <v>19</v>
      </c>
      <c r="D81" s="5" t="s">
        <v>20</v>
      </c>
      <c r="E81" s="50" t="s">
        <v>76</v>
      </c>
      <c r="F81" s="38">
        <v>225</v>
      </c>
      <c r="G81" s="38">
        <v>19.600000000000001</v>
      </c>
      <c r="H81" s="38">
        <v>41.1</v>
      </c>
      <c r="I81" s="38">
        <v>45</v>
      </c>
      <c r="J81" s="38">
        <v>648.20000000000005</v>
      </c>
      <c r="K81" s="88" t="s">
        <v>77</v>
      </c>
      <c r="L81" s="274">
        <v>64.95</v>
      </c>
    </row>
    <row r="82" spans="1:12" ht="15" x14ac:dyDescent="0.25">
      <c r="A82" s="22"/>
      <c r="B82" s="14"/>
      <c r="C82" s="11"/>
      <c r="D82" s="157" t="s">
        <v>25</v>
      </c>
      <c r="E82" s="159" t="s">
        <v>75</v>
      </c>
      <c r="F82" s="158">
        <v>60</v>
      </c>
      <c r="G82" s="160">
        <v>1.1000000000000001</v>
      </c>
      <c r="H82" s="160">
        <v>0</v>
      </c>
      <c r="I82" s="161">
        <v>3.78</v>
      </c>
      <c r="J82" s="162">
        <v>20</v>
      </c>
      <c r="K82" s="163" t="s">
        <v>54</v>
      </c>
      <c r="L82" s="275">
        <v>15.41</v>
      </c>
    </row>
    <row r="83" spans="1:12" ht="15" x14ac:dyDescent="0.25">
      <c r="A83" s="22"/>
      <c r="B83" s="14"/>
      <c r="C83" s="11"/>
      <c r="D83" s="7" t="s">
        <v>21</v>
      </c>
      <c r="E83" s="146" t="s">
        <v>73</v>
      </c>
      <c r="F83" s="145">
        <v>200</v>
      </c>
      <c r="G83" s="147">
        <v>2.4</v>
      </c>
      <c r="H83" s="147">
        <v>1.6</v>
      </c>
      <c r="I83" s="148">
        <v>27.5</v>
      </c>
      <c r="J83" s="149">
        <v>134</v>
      </c>
      <c r="K83" s="150" t="s">
        <v>74</v>
      </c>
      <c r="L83" s="276">
        <v>11.72</v>
      </c>
    </row>
    <row r="84" spans="1:12" ht="15" x14ac:dyDescent="0.25">
      <c r="A84" s="22"/>
      <c r="B84" s="14"/>
      <c r="C84" s="11"/>
      <c r="D84" s="7" t="s">
        <v>22</v>
      </c>
      <c r="E84" s="152" t="s">
        <v>46</v>
      </c>
      <c r="F84" s="151">
        <v>30</v>
      </c>
      <c r="G84" s="153">
        <v>3.8</v>
      </c>
      <c r="H84" s="153">
        <v>0.5</v>
      </c>
      <c r="I84" s="154">
        <v>22.1</v>
      </c>
      <c r="J84" s="155">
        <v>80.2</v>
      </c>
      <c r="K84" s="156" t="s">
        <v>47</v>
      </c>
      <c r="L84" s="276">
        <v>1.92</v>
      </c>
    </row>
    <row r="85" spans="1:12" ht="15" x14ac:dyDescent="0.25">
      <c r="A85" s="22"/>
      <c r="B85" s="14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277"/>
    </row>
    <row r="86" spans="1:12" ht="15" x14ac:dyDescent="0.25">
      <c r="A86" s="22"/>
      <c r="B86" s="14"/>
      <c r="C86" s="11"/>
      <c r="D86" s="6"/>
      <c r="E86" s="39"/>
      <c r="F86" s="40"/>
      <c r="G86" s="40"/>
      <c r="H86" s="40"/>
      <c r="I86" s="40"/>
      <c r="J86" s="40"/>
      <c r="K86" s="41"/>
      <c r="L86" s="277"/>
    </row>
    <row r="87" spans="1:12" ht="15" x14ac:dyDescent="0.25">
      <c r="A87" s="22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277"/>
    </row>
    <row r="88" spans="1:12" ht="15" x14ac:dyDescent="0.25">
      <c r="A88" s="23"/>
      <c r="B88" s="16"/>
      <c r="C88" s="8"/>
      <c r="D88" s="17" t="s">
        <v>32</v>
      </c>
      <c r="E88" s="9"/>
      <c r="F88" s="18">
        <f>SUM(F81:F87)</f>
        <v>515</v>
      </c>
      <c r="G88" s="18">
        <f t="shared" ref="G88" si="33">SUM(G81:G87)</f>
        <v>26.900000000000002</v>
      </c>
      <c r="H88" s="18">
        <f t="shared" ref="H88" si="34">SUM(H81:H87)</f>
        <v>43.2</v>
      </c>
      <c r="I88" s="18">
        <f t="shared" ref="I88" si="35">SUM(I81:I87)</f>
        <v>98.38</v>
      </c>
      <c r="J88" s="18">
        <f t="shared" ref="J88:L88" si="36">SUM(J81:J87)</f>
        <v>882.40000000000009</v>
      </c>
      <c r="K88" s="24"/>
      <c r="L88" s="278">
        <f t="shared" si="36"/>
        <v>94</v>
      </c>
    </row>
    <row r="89" spans="1:12" ht="15" x14ac:dyDescent="0.25">
      <c r="A89" s="25">
        <f>A81</f>
        <v>1</v>
      </c>
      <c r="B89" s="12">
        <f>B81</f>
        <v>5</v>
      </c>
      <c r="C89" s="10" t="s">
        <v>24</v>
      </c>
      <c r="D89" s="7" t="s">
        <v>25</v>
      </c>
      <c r="E89" s="39"/>
      <c r="F89" s="40"/>
      <c r="G89" s="40"/>
      <c r="H89" s="40"/>
      <c r="I89" s="40"/>
      <c r="J89" s="40"/>
      <c r="K89" s="41"/>
      <c r="L89" s="277"/>
    </row>
    <row r="90" spans="1:12" ht="15" x14ac:dyDescent="0.25">
      <c r="A90" s="22"/>
      <c r="B90" s="14"/>
      <c r="C90" s="11"/>
      <c r="D90" s="7" t="s">
        <v>26</v>
      </c>
      <c r="E90" s="39"/>
      <c r="F90" s="40"/>
      <c r="G90" s="40"/>
      <c r="H90" s="40"/>
      <c r="I90" s="40"/>
      <c r="J90" s="40"/>
      <c r="K90" s="41"/>
      <c r="L90" s="277"/>
    </row>
    <row r="91" spans="1:12" ht="15" x14ac:dyDescent="0.25">
      <c r="A91" s="22"/>
      <c r="B91" s="14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277"/>
    </row>
    <row r="92" spans="1:12" ht="15" x14ac:dyDescent="0.25">
      <c r="A92" s="22"/>
      <c r="B92" s="14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277"/>
    </row>
    <row r="93" spans="1:12" ht="15" x14ac:dyDescent="0.25">
      <c r="A93" s="22"/>
      <c r="B93" s="14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277"/>
    </row>
    <row r="94" spans="1:12" ht="15" x14ac:dyDescent="0.25">
      <c r="A94" s="22"/>
      <c r="B94" s="14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277"/>
    </row>
    <row r="95" spans="1:12" ht="15" x14ac:dyDescent="0.25">
      <c r="A95" s="22"/>
      <c r="B95" s="14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277"/>
    </row>
    <row r="96" spans="1:12" ht="15" x14ac:dyDescent="0.25">
      <c r="A96" s="22"/>
      <c r="B96" s="14"/>
      <c r="C96" s="11"/>
      <c r="D96" s="6"/>
      <c r="E96" s="39"/>
      <c r="F96" s="40"/>
      <c r="G96" s="40"/>
      <c r="H96" s="40"/>
      <c r="I96" s="40"/>
      <c r="J96" s="40"/>
      <c r="K96" s="41"/>
      <c r="L96" s="277"/>
    </row>
    <row r="97" spans="1:12" ht="15" x14ac:dyDescent="0.25">
      <c r="A97" s="22"/>
      <c r="B97" s="14"/>
      <c r="C97" s="11"/>
      <c r="D97" s="6"/>
      <c r="E97" s="39"/>
      <c r="F97" s="40"/>
      <c r="G97" s="40"/>
      <c r="H97" s="40"/>
      <c r="I97" s="40"/>
      <c r="J97" s="40"/>
      <c r="K97" s="41"/>
      <c r="L97" s="277"/>
    </row>
    <row r="98" spans="1:12" ht="15" x14ac:dyDescent="0.25">
      <c r="A98" s="23"/>
      <c r="B98" s="16"/>
      <c r="C98" s="8"/>
      <c r="D98" s="17" t="s">
        <v>32</v>
      </c>
      <c r="E98" s="9"/>
      <c r="F98" s="18">
        <f>SUM(F89:F97)</f>
        <v>0</v>
      </c>
      <c r="G98" s="18">
        <f t="shared" ref="G98" si="37">SUM(G89:G97)</f>
        <v>0</v>
      </c>
      <c r="H98" s="18">
        <f t="shared" ref="H98" si="38">SUM(H89:H97)</f>
        <v>0</v>
      </c>
      <c r="I98" s="18">
        <f t="shared" ref="I98" si="39">SUM(I89:I97)</f>
        <v>0</v>
      </c>
      <c r="J98" s="18">
        <f t="shared" ref="J98:L98" si="40">SUM(J89:J97)</f>
        <v>0</v>
      </c>
      <c r="K98" s="24"/>
      <c r="L98" s="278">
        <f t="shared" si="40"/>
        <v>0</v>
      </c>
    </row>
    <row r="99" spans="1:12" ht="15.75" customHeight="1" thickBot="1" x14ac:dyDescent="0.25">
      <c r="A99" s="28">
        <f>A81</f>
        <v>1</v>
      </c>
      <c r="B99" s="29">
        <f>B81</f>
        <v>5</v>
      </c>
      <c r="C99" s="282" t="s">
        <v>4</v>
      </c>
      <c r="D99" s="283"/>
      <c r="E99" s="30"/>
      <c r="F99" s="31">
        <f>F88+F98</f>
        <v>515</v>
      </c>
      <c r="G99" s="31">
        <f t="shared" ref="G99" si="41">G88+G98</f>
        <v>26.900000000000002</v>
      </c>
      <c r="H99" s="31">
        <f t="shared" ref="H99" si="42">H88+H98</f>
        <v>43.2</v>
      </c>
      <c r="I99" s="31">
        <f t="shared" ref="I99" si="43">I88+I98</f>
        <v>98.38</v>
      </c>
      <c r="J99" s="31">
        <f t="shared" ref="J99:L99" si="44">J88+J98</f>
        <v>882.40000000000009</v>
      </c>
      <c r="K99" s="31"/>
      <c r="L99" s="279">
        <f t="shared" si="44"/>
        <v>94</v>
      </c>
    </row>
    <row r="100" spans="1:12" ht="45.75" thickBot="1" x14ac:dyDescent="0.3">
      <c r="A100" s="19">
        <v>2</v>
      </c>
      <c r="B100" s="20">
        <v>1</v>
      </c>
      <c r="C100" s="21" t="s">
        <v>19</v>
      </c>
      <c r="D100" s="5" t="s">
        <v>20</v>
      </c>
      <c r="E100" s="50" t="s">
        <v>83</v>
      </c>
      <c r="F100" s="2">
        <v>250</v>
      </c>
      <c r="G100" s="2">
        <v>17.8</v>
      </c>
      <c r="H100" s="2">
        <v>40.5</v>
      </c>
      <c r="I100" s="2">
        <v>25.1</v>
      </c>
      <c r="J100" s="2">
        <v>554.1</v>
      </c>
      <c r="K100" s="88" t="s">
        <v>84</v>
      </c>
      <c r="L100" s="276">
        <v>71.900000000000006</v>
      </c>
    </row>
    <row r="101" spans="1:12" ht="15" x14ac:dyDescent="0.25">
      <c r="A101" s="22"/>
      <c r="B101" s="14"/>
      <c r="C101" s="11"/>
      <c r="D101" s="182" t="s">
        <v>25</v>
      </c>
      <c r="E101" s="248" t="s">
        <v>82</v>
      </c>
      <c r="F101" s="38">
        <v>77.8</v>
      </c>
      <c r="G101" s="252">
        <v>3.1</v>
      </c>
      <c r="H101" s="252">
        <v>5</v>
      </c>
      <c r="I101" s="250">
        <v>4.8</v>
      </c>
      <c r="J101" s="252">
        <v>89.5</v>
      </c>
      <c r="K101" s="252" t="s">
        <v>54</v>
      </c>
      <c r="L101" s="275">
        <v>15.94</v>
      </c>
    </row>
    <row r="102" spans="1:12" ht="15" x14ac:dyDescent="0.25">
      <c r="A102" s="22"/>
      <c r="B102" s="14"/>
      <c r="C102" s="11"/>
      <c r="D102" s="7" t="s">
        <v>21</v>
      </c>
      <c r="E102" s="266" t="s">
        <v>71</v>
      </c>
      <c r="F102" s="271">
        <v>200</v>
      </c>
      <c r="G102" s="271">
        <v>0.4</v>
      </c>
      <c r="H102" s="271">
        <v>0</v>
      </c>
      <c r="I102" s="269">
        <v>23.6</v>
      </c>
      <c r="J102" s="271">
        <v>139.80000000000001</v>
      </c>
      <c r="K102" s="271" t="s">
        <v>72</v>
      </c>
      <c r="L102" s="276">
        <v>3.05</v>
      </c>
    </row>
    <row r="103" spans="1:12" ht="15" x14ac:dyDescent="0.25">
      <c r="A103" s="22"/>
      <c r="B103" s="14"/>
      <c r="C103" s="11"/>
      <c r="D103" s="7" t="s">
        <v>22</v>
      </c>
      <c r="E103" s="266" t="s">
        <v>46</v>
      </c>
      <c r="F103" s="271">
        <v>40</v>
      </c>
      <c r="G103" s="271">
        <v>3.8</v>
      </c>
      <c r="H103" s="271">
        <v>0.5</v>
      </c>
      <c r="I103" s="269">
        <v>22.1</v>
      </c>
      <c r="J103" s="271">
        <v>80.2</v>
      </c>
      <c r="K103" s="271" t="s">
        <v>47</v>
      </c>
      <c r="L103" s="276">
        <v>3.11</v>
      </c>
    </row>
    <row r="104" spans="1:12" ht="15" x14ac:dyDescent="0.25">
      <c r="A104" s="22"/>
      <c r="B104" s="14"/>
      <c r="C104" s="11"/>
      <c r="D104" s="7" t="s">
        <v>23</v>
      </c>
      <c r="L104" s="277"/>
    </row>
    <row r="105" spans="1:12" ht="15" x14ac:dyDescent="0.25">
      <c r="A105" s="22"/>
      <c r="B105" s="14"/>
      <c r="C105" s="11"/>
      <c r="D105" s="189" t="s">
        <v>50</v>
      </c>
      <c r="L105" s="276"/>
    </row>
    <row r="106" spans="1:12" ht="15" x14ac:dyDescent="0.25">
      <c r="A106" s="22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277"/>
    </row>
    <row r="107" spans="1:12" ht="15" x14ac:dyDescent="0.25">
      <c r="A107" s="23"/>
      <c r="B107" s="16"/>
      <c r="C107" s="8"/>
      <c r="D107" s="17" t="s">
        <v>32</v>
      </c>
      <c r="E107" s="9"/>
      <c r="F107" s="18">
        <f>SUM(F100:F106)</f>
        <v>567.79999999999995</v>
      </c>
      <c r="G107" s="18">
        <f t="shared" ref="G107:J107" si="45">SUM(G100:G106)</f>
        <v>25.1</v>
      </c>
      <c r="H107" s="18">
        <f t="shared" si="45"/>
        <v>46</v>
      </c>
      <c r="I107" s="18">
        <f t="shared" si="45"/>
        <v>75.599999999999994</v>
      </c>
      <c r="J107" s="18">
        <f t="shared" si="45"/>
        <v>863.60000000000014</v>
      </c>
      <c r="K107" s="24"/>
      <c r="L107" s="278">
        <f t="shared" ref="L107" si="46">SUM(L100:L106)</f>
        <v>94</v>
      </c>
    </row>
    <row r="108" spans="1:12" ht="15.75" thickBot="1" x14ac:dyDescent="0.3">
      <c r="A108" s="25">
        <f>A100</f>
        <v>2</v>
      </c>
      <c r="B108" s="12">
        <f>B100</f>
        <v>1</v>
      </c>
      <c r="C108" s="10" t="s">
        <v>24</v>
      </c>
      <c r="D108" s="7" t="s">
        <v>25</v>
      </c>
      <c r="E108" s="165"/>
      <c r="F108" s="164"/>
      <c r="G108" s="166"/>
      <c r="H108" s="166"/>
      <c r="I108" s="167"/>
      <c r="J108" s="168"/>
      <c r="K108" s="169"/>
      <c r="L108" s="277"/>
    </row>
    <row r="109" spans="1:12" ht="15" x14ac:dyDescent="0.25">
      <c r="A109" s="22"/>
      <c r="B109" s="14"/>
      <c r="C109" s="11"/>
      <c r="D109" s="7" t="s">
        <v>26</v>
      </c>
      <c r="E109" s="184"/>
      <c r="F109" s="183"/>
      <c r="G109" s="186"/>
      <c r="H109" s="186"/>
      <c r="I109" s="187"/>
      <c r="J109" s="188"/>
      <c r="K109" s="185"/>
      <c r="L109" s="277"/>
    </row>
    <row r="110" spans="1:12" ht="15" x14ac:dyDescent="0.25">
      <c r="A110" s="22"/>
      <c r="B110" s="14"/>
      <c r="C110" s="11"/>
      <c r="D110" s="7" t="s">
        <v>27</v>
      </c>
      <c r="E110" s="171"/>
      <c r="F110" s="170"/>
      <c r="G110" s="172"/>
      <c r="H110" s="172"/>
      <c r="I110" s="173"/>
      <c r="J110" s="174"/>
      <c r="K110" s="175"/>
      <c r="L110" s="277"/>
    </row>
    <row r="111" spans="1:12" ht="15" x14ac:dyDescent="0.25">
      <c r="A111" s="22"/>
      <c r="B111" s="14"/>
      <c r="C111" s="11"/>
      <c r="D111" s="7" t="s">
        <v>28</v>
      </c>
      <c r="E111" s="177"/>
      <c r="F111" s="176"/>
      <c r="G111" s="178"/>
      <c r="H111" s="178"/>
      <c r="I111" s="179"/>
      <c r="J111" s="181"/>
      <c r="K111" s="180"/>
      <c r="L111" s="277"/>
    </row>
    <row r="112" spans="1:12" ht="15" x14ac:dyDescent="0.25">
      <c r="A112" s="22"/>
      <c r="B112" s="14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277"/>
    </row>
    <row r="113" spans="1:12" ht="15" x14ac:dyDescent="0.25">
      <c r="A113" s="22"/>
      <c r="B113" s="14"/>
      <c r="C113" s="11"/>
      <c r="D113" s="7" t="s">
        <v>30</v>
      </c>
      <c r="E113" s="191"/>
      <c r="F113" s="190"/>
      <c r="G113" s="192"/>
      <c r="H113" s="192"/>
      <c r="I113" s="193"/>
      <c r="J113" s="194"/>
      <c r="K113" s="195"/>
      <c r="L113" s="277"/>
    </row>
    <row r="114" spans="1:12" ht="15" x14ac:dyDescent="0.25">
      <c r="A114" s="22"/>
      <c r="B114" s="14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277"/>
    </row>
    <row r="115" spans="1:12" ht="15" x14ac:dyDescent="0.25">
      <c r="A115" s="22"/>
      <c r="B115" s="14"/>
      <c r="C115" s="11"/>
      <c r="D115" s="6"/>
      <c r="E115" s="39"/>
      <c r="F115" s="40"/>
      <c r="G115" s="40"/>
      <c r="H115" s="40"/>
      <c r="I115" s="40"/>
      <c r="J115" s="40"/>
      <c r="K115" s="41"/>
      <c r="L115" s="277"/>
    </row>
    <row r="116" spans="1:12" ht="15" x14ac:dyDescent="0.25">
      <c r="A116" s="22"/>
      <c r="B116" s="14"/>
      <c r="C116" s="11"/>
      <c r="D116" s="6"/>
      <c r="E116" s="39"/>
      <c r="F116" s="40"/>
      <c r="G116" s="40"/>
      <c r="H116" s="40"/>
      <c r="I116" s="40"/>
      <c r="J116" s="40"/>
      <c r="K116" s="41"/>
      <c r="L116" s="277"/>
    </row>
    <row r="117" spans="1:12" ht="15" x14ac:dyDescent="0.25">
      <c r="A117" s="23"/>
      <c r="B117" s="16"/>
      <c r="C117" s="8"/>
      <c r="D117" s="17" t="s">
        <v>32</v>
      </c>
      <c r="E117" s="9"/>
      <c r="F117" s="18">
        <f>SUM(F108:F116)</f>
        <v>0</v>
      </c>
      <c r="G117" s="18">
        <f>SUM(G108:G116)</f>
        <v>0</v>
      </c>
      <c r="H117" s="18">
        <f>SUM(H108:H116)</f>
        <v>0</v>
      </c>
      <c r="I117" s="18">
        <f>SUM(I108:I116)</f>
        <v>0</v>
      </c>
      <c r="J117" s="18">
        <f>SUM(J108:J116)</f>
        <v>0</v>
      </c>
      <c r="K117" s="24"/>
      <c r="L117" s="278">
        <f t="shared" ref="L117" si="47">SUM(L108:L116)</f>
        <v>0</v>
      </c>
    </row>
    <row r="118" spans="1:12" ht="15.75" thickBot="1" x14ac:dyDescent="0.25">
      <c r="A118" s="28">
        <f>A100</f>
        <v>2</v>
      </c>
      <c r="B118" s="29">
        <f>B100</f>
        <v>1</v>
      </c>
      <c r="C118" s="282" t="s">
        <v>4</v>
      </c>
      <c r="D118" s="283"/>
      <c r="E118" s="30"/>
      <c r="F118" s="31">
        <f>F107+F117</f>
        <v>567.79999999999995</v>
      </c>
      <c r="G118" s="31">
        <f t="shared" ref="G118" si="48">G107+G117</f>
        <v>25.1</v>
      </c>
      <c r="H118" s="31">
        <f t="shared" ref="H118" si="49">H107+H117</f>
        <v>46</v>
      </c>
      <c r="I118" s="31">
        <f t="shared" ref="I118" si="50">I107+I117</f>
        <v>75.599999999999994</v>
      </c>
      <c r="J118" s="31">
        <f t="shared" ref="J118:L118" si="51">J107+J117</f>
        <v>863.60000000000014</v>
      </c>
      <c r="K118" s="31"/>
      <c r="L118" s="279">
        <f t="shared" si="51"/>
        <v>94</v>
      </c>
    </row>
    <row r="119" spans="1:12" ht="15.75" thickBot="1" x14ac:dyDescent="0.3">
      <c r="A119" s="13">
        <v>2</v>
      </c>
      <c r="B119" s="14">
        <v>2</v>
      </c>
      <c r="C119" s="21" t="s">
        <v>19</v>
      </c>
      <c r="D119" s="5" t="s">
        <v>20</v>
      </c>
      <c r="E119" s="266" t="s">
        <v>78</v>
      </c>
      <c r="F119" s="271">
        <v>210</v>
      </c>
      <c r="G119" s="271">
        <v>2.2000000000000002</v>
      </c>
      <c r="H119" s="271">
        <v>8.5</v>
      </c>
      <c r="I119" s="269">
        <v>22.1</v>
      </c>
      <c r="J119" s="271">
        <v>176</v>
      </c>
      <c r="K119" s="271" t="s">
        <v>79</v>
      </c>
      <c r="L119" s="272">
        <v>23.68</v>
      </c>
    </row>
    <row r="120" spans="1:12" ht="15" x14ac:dyDescent="0.25">
      <c r="A120" s="13"/>
      <c r="B120" s="14"/>
      <c r="C120" s="11"/>
      <c r="D120" s="196" t="s">
        <v>25</v>
      </c>
      <c r="E120" s="248" t="s">
        <v>48</v>
      </c>
      <c r="F120" s="252">
        <v>125</v>
      </c>
      <c r="G120" s="252">
        <v>3.5</v>
      </c>
      <c r="H120" s="252">
        <v>3.1</v>
      </c>
      <c r="I120" s="250">
        <v>16.3</v>
      </c>
      <c r="J120" s="252">
        <v>107.1</v>
      </c>
      <c r="K120" s="252" t="s">
        <v>47</v>
      </c>
      <c r="L120" s="275">
        <v>33.6</v>
      </c>
    </row>
    <row r="121" spans="1:12" ht="15" x14ac:dyDescent="0.25">
      <c r="A121" s="13"/>
      <c r="B121" s="14"/>
      <c r="C121" s="11"/>
      <c r="D121" s="7" t="s">
        <v>21</v>
      </c>
      <c r="E121" s="266" t="s">
        <v>80</v>
      </c>
      <c r="F121" s="271">
        <v>200</v>
      </c>
      <c r="G121" s="271">
        <v>0</v>
      </c>
      <c r="H121" s="271">
        <v>0</v>
      </c>
      <c r="I121" s="269">
        <v>24</v>
      </c>
      <c r="J121" s="271">
        <v>95</v>
      </c>
      <c r="K121" s="271" t="s">
        <v>81</v>
      </c>
      <c r="L121" s="276">
        <v>11.84</v>
      </c>
    </row>
    <row r="122" spans="1:12" ht="15" x14ac:dyDescent="0.25">
      <c r="A122" s="13"/>
      <c r="B122" s="14"/>
      <c r="C122" s="11"/>
      <c r="D122" s="7" t="s">
        <v>22</v>
      </c>
      <c r="E122" s="266" t="s">
        <v>46</v>
      </c>
      <c r="F122" s="271">
        <v>40</v>
      </c>
      <c r="G122" s="271">
        <v>2.7</v>
      </c>
      <c r="H122" s="271">
        <v>0.3</v>
      </c>
      <c r="I122" s="269">
        <v>15.8</v>
      </c>
      <c r="J122" s="271">
        <v>57.3</v>
      </c>
      <c r="K122" s="271" t="s">
        <v>47</v>
      </c>
      <c r="L122" s="276">
        <v>2.23</v>
      </c>
    </row>
    <row r="123" spans="1:12" ht="15" x14ac:dyDescent="0.25">
      <c r="A123" s="13"/>
      <c r="B123" s="14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277"/>
    </row>
    <row r="124" spans="1:12" ht="15" x14ac:dyDescent="0.25">
      <c r="A124" s="13"/>
      <c r="B124" s="14"/>
      <c r="C124" s="11"/>
      <c r="D124" s="6" t="s">
        <v>50</v>
      </c>
      <c r="E124" s="266" t="s">
        <v>99</v>
      </c>
      <c r="F124" s="271">
        <v>80</v>
      </c>
      <c r="G124" s="271">
        <v>9.1999999999999993</v>
      </c>
      <c r="H124" s="271">
        <v>10.3</v>
      </c>
      <c r="I124" s="269">
        <v>25.9</v>
      </c>
      <c r="J124" s="271">
        <v>229.6</v>
      </c>
      <c r="K124" s="271" t="s">
        <v>54</v>
      </c>
      <c r="L124" s="277">
        <v>22.65</v>
      </c>
    </row>
    <row r="125" spans="1:12" ht="15" x14ac:dyDescent="0.25">
      <c r="A125" s="13"/>
      <c r="B125" s="14"/>
      <c r="C125" s="11"/>
      <c r="D125" s="6"/>
      <c r="E125" s="39"/>
      <c r="F125" s="40"/>
      <c r="G125" s="40"/>
      <c r="H125" s="40"/>
      <c r="I125" s="40"/>
      <c r="J125" s="40"/>
      <c r="K125" s="41"/>
      <c r="L125" s="277"/>
    </row>
    <row r="126" spans="1:12" ht="15" x14ac:dyDescent="0.25">
      <c r="A126" s="15"/>
      <c r="B126" s="16"/>
      <c r="C126" s="8"/>
      <c r="D126" s="17" t="s">
        <v>32</v>
      </c>
      <c r="E126" s="9"/>
      <c r="F126" s="18">
        <f>SUM(F119:F125)</f>
        <v>655</v>
      </c>
      <c r="G126" s="18">
        <f>SUM(G119:G125)</f>
        <v>17.600000000000001</v>
      </c>
      <c r="H126" s="18">
        <f>SUM(H119:H125)</f>
        <v>22.200000000000003</v>
      </c>
      <c r="I126" s="18">
        <f>SUM(I119:I125)</f>
        <v>104.1</v>
      </c>
      <c r="J126" s="18">
        <f>SUM(J119:J125)</f>
        <v>665</v>
      </c>
      <c r="K126" s="24"/>
      <c r="L126" s="278">
        <f>SUM(L119:L125)</f>
        <v>94</v>
      </c>
    </row>
    <row r="127" spans="1:12" ht="15" x14ac:dyDescent="0.25">
      <c r="A127" s="12">
        <f>A119</f>
        <v>2</v>
      </c>
      <c r="B127" s="12">
        <f>B119</f>
        <v>2</v>
      </c>
      <c r="C127" s="10" t="s">
        <v>24</v>
      </c>
      <c r="D127" s="7" t="s">
        <v>25</v>
      </c>
      <c r="E127" s="39"/>
      <c r="F127" s="40"/>
      <c r="G127" s="40"/>
      <c r="H127" s="40"/>
      <c r="I127" s="40"/>
      <c r="J127" s="40"/>
      <c r="K127" s="41"/>
      <c r="L127" s="277"/>
    </row>
    <row r="128" spans="1:12" ht="15" x14ac:dyDescent="0.25">
      <c r="A128" s="13"/>
      <c r="B128" s="14"/>
      <c r="C128" s="11"/>
      <c r="D128" s="7" t="s">
        <v>26</v>
      </c>
      <c r="E128" s="39"/>
      <c r="F128" s="40"/>
      <c r="G128" s="40"/>
      <c r="H128" s="40"/>
      <c r="I128" s="40"/>
      <c r="J128" s="40"/>
      <c r="K128" s="41"/>
      <c r="L128" s="277"/>
    </row>
    <row r="129" spans="1:12" ht="15" x14ac:dyDescent="0.25">
      <c r="A129" s="13"/>
      <c r="B129" s="14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277"/>
    </row>
    <row r="130" spans="1:12" ht="15" x14ac:dyDescent="0.25">
      <c r="A130" s="13"/>
      <c r="B130" s="14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277"/>
    </row>
    <row r="131" spans="1:12" ht="15" x14ac:dyDescent="0.25">
      <c r="A131" s="13"/>
      <c r="B131" s="14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277"/>
    </row>
    <row r="132" spans="1:12" ht="15" x14ac:dyDescent="0.25">
      <c r="A132" s="13"/>
      <c r="B132" s="14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277"/>
    </row>
    <row r="133" spans="1:12" ht="15" x14ac:dyDescent="0.25">
      <c r="A133" s="13"/>
      <c r="B133" s="14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277"/>
    </row>
    <row r="134" spans="1:12" ht="15" x14ac:dyDescent="0.25">
      <c r="A134" s="13"/>
      <c r="B134" s="14"/>
      <c r="C134" s="11"/>
      <c r="D134" s="6"/>
      <c r="E134" s="39"/>
      <c r="F134" s="40"/>
      <c r="G134" s="40"/>
      <c r="H134" s="40"/>
      <c r="I134" s="40"/>
      <c r="J134" s="40"/>
      <c r="K134" s="41"/>
      <c r="L134" s="277"/>
    </row>
    <row r="135" spans="1:12" ht="15" x14ac:dyDescent="0.25">
      <c r="A135" s="13"/>
      <c r="B135" s="14"/>
      <c r="C135" s="11"/>
      <c r="D135" s="6"/>
      <c r="E135" s="39"/>
      <c r="F135" s="40"/>
      <c r="G135" s="40"/>
      <c r="H135" s="40"/>
      <c r="I135" s="40"/>
      <c r="J135" s="40"/>
      <c r="K135" s="41"/>
      <c r="L135" s="277"/>
    </row>
    <row r="136" spans="1:12" ht="15" x14ac:dyDescent="0.25">
      <c r="A136" s="15"/>
      <c r="B136" s="16"/>
      <c r="C136" s="8"/>
      <c r="D136" s="17" t="s">
        <v>32</v>
      </c>
      <c r="E136" s="9"/>
      <c r="F136" s="18">
        <f>SUM(F127:F135)</f>
        <v>0</v>
      </c>
      <c r="G136" s="18">
        <f t="shared" ref="G136:J136" si="52">SUM(G127:G135)</f>
        <v>0</v>
      </c>
      <c r="H136" s="18">
        <f t="shared" si="52"/>
        <v>0</v>
      </c>
      <c r="I136" s="18">
        <f t="shared" si="52"/>
        <v>0</v>
      </c>
      <c r="J136" s="18">
        <f t="shared" si="52"/>
        <v>0</v>
      </c>
      <c r="K136" s="24"/>
      <c r="L136" s="278">
        <f t="shared" ref="L136" si="53">SUM(L127:L135)</f>
        <v>0</v>
      </c>
    </row>
    <row r="137" spans="1:12" ht="15.75" thickBot="1" x14ac:dyDescent="0.25">
      <c r="A137" s="32">
        <f>A119</f>
        <v>2</v>
      </c>
      <c r="B137" s="32">
        <f>B119</f>
        <v>2</v>
      </c>
      <c r="C137" s="282" t="s">
        <v>4</v>
      </c>
      <c r="D137" s="283"/>
      <c r="E137" s="30"/>
      <c r="F137" s="31">
        <f>F126+F136</f>
        <v>655</v>
      </c>
      <c r="G137" s="31">
        <f t="shared" ref="G137" si="54">G126+G136</f>
        <v>17.600000000000001</v>
      </c>
      <c r="H137" s="31">
        <f t="shared" ref="H137" si="55">H126+H136</f>
        <v>22.200000000000003</v>
      </c>
      <c r="I137" s="31">
        <f t="shared" ref="I137" si="56">I126+I136</f>
        <v>104.1</v>
      </c>
      <c r="J137" s="31">
        <f t="shared" ref="J137:L137" si="57">J126+J136</f>
        <v>665</v>
      </c>
      <c r="K137" s="31"/>
      <c r="L137" s="279">
        <f t="shared" si="57"/>
        <v>94</v>
      </c>
    </row>
    <row r="138" spans="1:12" ht="15.75" thickBot="1" x14ac:dyDescent="0.3">
      <c r="A138" s="19">
        <v>2</v>
      </c>
      <c r="B138" s="20">
        <v>3</v>
      </c>
      <c r="C138" s="21" t="s">
        <v>19</v>
      </c>
      <c r="D138" s="5" t="s">
        <v>20</v>
      </c>
      <c r="E138" s="198" t="s">
        <v>53</v>
      </c>
      <c r="F138" s="197">
        <v>230</v>
      </c>
      <c r="G138" s="199">
        <v>32.4</v>
      </c>
      <c r="H138" s="199">
        <v>54.8</v>
      </c>
      <c r="I138" s="200">
        <v>42.5</v>
      </c>
      <c r="J138" s="201">
        <v>798.8</v>
      </c>
      <c r="K138" s="202" t="s">
        <v>55</v>
      </c>
      <c r="L138" s="276">
        <v>63.92</v>
      </c>
    </row>
    <row r="139" spans="1:12" ht="15" x14ac:dyDescent="0.25">
      <c r="A139" s="22"/>
      <c r="B139" s="14"/>
      <c r="C139" s="11"/>
      <c r="D139" s="209" t="s">
        <v>25</v>
      </c>
      <c r="E139" s="210" t="s">
        <v>75</v>
      </c>
      <c r="F139" s="40">
        <v>60</v>
      </c>
      <c r="G139" s="211">
        <v>0.9</v>
      </c>
      <c r="H139" s="211">
        <v>0</v>
      </c>
      <c r="I139" s="212">
        <v>3.1</v>
      </c>
      <c r="J139" s="213">
        <v>16</v>
      </c>
      <c r="K139" s="214" t="s">
        <v>85</v>
      </c>
      <c r="L139" s="275">
        <v>15.02</v>
      </c>
    </row>
    <row r="140" spans="1:12" ht="15" x14ac:dyDescent="0.25">
      <c r="A140" s="22"/>
      <c r="B140" s="14"/>
      <c r="C140" s="11"/>
      <c r="D140" s="7" t="s">
        <v>21</v>
      </c>
      <c r="E140" s="204" t="s">
        <v>73</v>
      </c>
      <c r="F140" s="203">
        <v>200</v>
      </c>
      <c r="G140" s="205">
        <v>2.4</v>
      </c>
      <c r="H140" s="205">
        <v>1.6</v>
      </c>
      <c r="I140" s="206">
        <v>27.5</v>
      </c>
      <c r="J140" s="207">
        <v>134</v>
      </c>
      <c r="K140" s="208" t="s">
        <v>74</v>
      </c>
      <c r="L140" s="276">
        <v>12.09</v>
      </c>
    </row>
    <row r="141" spans="1:12" ht="15.75" customHeight="1" x14ac:dyDescent="0.25">
      <c r="A141" s="22"/>
      <c r="B141" s="14"/>
      <c r="C141" s="11"/>
      <c r="D141" s="7" t="s">
        <v>22</v>
      </c>
      <c r="E141" s="215" t="s">
        <v>86</v>
      </c>
      <c r="F141" s="216">
        <v>25</v>
      </c>
      <c r="G141" s="217">
        <v>2</v>
      </c>
      <c r="H141" s="217">
        <v>0.3</v>
      </c>
      <c r="I141" s="218">
        <v>11.6</v>
      </c>
      <c r="J141" s="219">
        <v>53</v>
      </c>
      <c r="K141" s="220" t="s">
        <v>47</v>
      </c>
      <c r="L141" s="276">
        <v>1.24</v>
      </c>
    </row>
    <row r="142" spans="1:12" ht="15" x14ac:dyDescent="0.25">
      <c r="A142" s="22"/>
      <c r="B142" s="14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277"/>
    </row>
    <row r="143" spans="1:12" ht="15" x14ac:dyDescent="0.25">
      <c r="A143" s="22"/>
      <c r="B143" s="14"/>
      <c r="C143" s="11"/>
      <c r="D143" s="221" t="s">
        <v>63</v>
      </c>
      <c r="E143" s="223" t="s">
        <v>87</v>
      </c>
      <c r="F143" s="222">
        <v>25</v>
      </c>
      <c r="G143" s="224">
        <v>2.7</v>
      </c>
      <c r="H143" s="224">
        <v>0.3</v>
      </c>
      <c r="I143" s="225">
        <v>15.8</v>
      </c>
      <c r="J143" s="226">
        <v>57.3</v>
      </c>
      <c r="K143" s="227" t="s">
        <v>47</v>
      </c>
      <c r="L143" s="276">
        <v>1.73</v>
      </c>
    </row>
    <row r="144" spans="1:12" ht="15" x14ac:dyDescent="0.25">
      <c r="A144" s="22"/>
      <c r="B144" s="14"/>
      <c r="C144" s="11"/>
      <c r="D144" s="6"/>
      <c r="E144" s="39"/>
      <c r="F144" s="40"/>
      <c r="G144" s="40"/>
      <c r="H144" s="40"/>
      <c r="I144" s="40"/>
      <c r="J144" s="40"/>
      <c r="K144" s="41"/>
      <c r="L144" s="277"/>
    </row>
    <row r="145" spans="1:12" ht="15" x14ac:dyDescent="0.25">
      <c r="A145" s="23"/>
      <c r="B145" s="16"/>
      <c r="C145" s="8"/>
      <c r="D145" s="17" t="s">
        <v>32</v>
      </c>
      <c r="E145" s="9"/>
      <c r="F145" s="18">
        <f>SUM(F138:F144)</f>
        <v>540</v>
      </c>
      <c r="G145" s="18">
        <f t="shared" ref="G145:J145" si="58">SUM(G138:G144)</f>
        <v>40.4</v>
      </c>
      <c r="H145" s="18">
        <f t="shared" si="58"/>
        <v>56.999999999999993</v>
      </c>
      <c r="I145" s="18">
        <f t="shared" si="58"/>
        <v>100.49999999999999</v>
      </c>
      <c r="J145" s="18">
        <f t="shared" si="58"/>
        <v>1059.0999999999999</v>
      </c>
      <c r="K145" s="24"/>
      <c r="L145" s="278">
        <f t="shared" ref="L145" si="59">SUM(L138:L144)</f>
        <v>94</v>
      </c>
    </row>
    <row r="146" spans="1:12" ht="15" x14ac:dyDescent="0.25">
      <c r="A146" s="25">
        <f>A138</f>
        <v>2</v>
      </c>
      <c r="B146" s="12">
        <f>B138</f>
        <v>3</v>
      </c>
      <c r="C146" s="10" t="s">
        <v>24</v>
      </c>
      <c r="D146" s="7" t="s">
        <v>25</v>
      </c>
      <c r="E146" s="39"/>
      <c r="F146" s="40"/>
      <c r="G146" s="40"/>
      <c r="H146" s="40"/>
      <c r="I146" s="40"/>
      <c r="J146" s="40"/>
      <c r="K146" s="41"/>
      <c r="L146" s="277"/>
    </row>
    <row r="147" spans="1:12" ht="15" x14ac:dyDescent="0.25">
      <c r="A147" s="22"/>
      <c r="B147" s="14"/>
      <c r="C147" s="11"/>
      <c r="D147" s="7" t="s">
        <v>26</v>
      </c>
      <c r="E147" s="39"/>
      <c r="F147" s="40"/>
      <c r="G147" s="40"/>
      <c r="H147" s="40"/>
      <c r="I147" s="40"/>
      <c r="J147" s="40"/>
      <c r="K147" s="41"/>
      <c r="L147" s="277"/>
    </row>
    <row r="148" spans="1:12" ht="15" x14ac:dyDescent="0.25">
      <c r="A148" s="22"/>
      <c r="B148" s="14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277"/>
    </row>
    <row r="149" spans="1:12" ht="15" x14ac:dyDescent="0.25">
      <c r="A149" s="22"/>
      <c r="B149" s="14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277"/>
    </row>
    <row r="150" spans="1:12" ht="15" x14ac:dyDescent="0.25">
      <c r="A150" s="22"/>
      <c r="B150" s="14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277"/>
    </row>
    <row r="151" spans="1:12" ht="15" x14ac:dyDescent="0.25">
      <c r="A151" s="22"/>
      <c r="B151" s="14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277"/>
    </row>
    <row r="152" spans="1:12" ht="15" x14ac:dyDescent="0.25">
      <c r="A152" s="22"/>
      <c r="B152" s="14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277"/>
    </row>
    <row r="153" spans="1:12" ht="15" x14ac:dyDescent="0.25">
      <c r="A153" s="22"/>
      <c r="B153" s="14"/>
      <c r="C153" s="11"/>
      <c r="D153" s="6"/>
      <c r="E153" s="39"/>
      <c r="F153" s="40"/>
      <c r="G153" s="40"/>
      <c r="H153" s="40"/>
      <c r="I153" s="40"/>
      <c r="J153" s="40"/>
      <c r="K153" s="41"/>
      <c r="L153" s="277"/>
    </row>
    <row r="154" spans="1:12" ht="15" x14ac:dyDescent="0.25">
      <c r="A154" s="22"/>
      <c r="B154" s="14"/>
      <c r="C154" s="11"/>
      <c r="D154" s="6"/>
      <c r="E154" s="39"/>
      <c r="F154" s="40"/>
      <c r="G154" s="40"/>
      <c r="H154" s="40"/>
      <c r="I154" s="40"/>
      <c r="J154" s="40"/>
      <c r="K154" s="41"/>
      <c r="L154" s="277"/>
    </row>
    <row r="155" spans="1:12" ht="15" x14ac:dyDescent="0.25">
      <c r="A155" s="23"/>
      <c r="B155" s="16"/>
      <c r="C155" s="8"/>
      <c r="D155" s="17" t="s">
        <v>32</v>
      </c>
      <c r="E155" s="9"/>
      <c r="F155" s="18">
        <f>SUM(F146:F154)</f>
        <v>0</v>
      </c>
      <c r="G155" s="18">
        <f t="shared" ref="G155:J155" si="60">SUM(G146:G154)</f>
        <v>0</v>
      </c>
      <c r="H155" s="18">
        <f t="shared" si="60"/>
        <v>0</v>
      </c>
      <c r="I155" s="18">
        <f t="shared" si="60"/>
        <v>0</v>
      </c>
      <c r="J155" s="18">
        <f t="shared" si="60"/>
        <v>0</v>
      </c>
      <c r="K155" s="24"/>
      <c r="L155" s="278">
        <f t="shared" ref="L155" si="61">SUM(L146:L154)</f>
        <v>0</v>
      </c>
    </row>
    <row r="156" spans="1:12" ht="15.75" thickBot="1" x14ac:dyDescent="0.25">
      <c r="A156" s="28">
        <f>A138</f>
        <v>2</v>
      </c>
      <c r="B156" s="29">
        <f>B138</f>
        <v>3</v>
      </c>
      <c r="C156" s="282" t="s">
        <v>4</v>
      </c>
      <c r="D156" s="283"/>
      <c r="E156" s="30"/>
      <c r="F156" s="31">
        <f>F145+F155</f>
        <v>540</v>
      </c>
      <c r="G156" s="31">
        <f t="shared" ref="G156" si="62">G145+G155</f>
        <v>40.4</v>
      </c>
      <c r="H156" s="31">
        <f t="shared" ref="H156" si="63">H145+H155</f>
        <v>56.999999999999993</v>
      </c>
      <c r="I156" s="31">
        <f t="shared" ref="I156" si="64">I145+I155</f>
        <v>100.49999999999999</v>
      </c>
      <c r="J156" s="31">
        <f t="shared" ref="J156:L156" si="65">J145+J155</f>
        <v>1059.0999999999999</v>
      </c>
      <c r="K156" s="31"/>
      <c r="L156" s="279">
        <f t="shared" si="65"/>
        <v>94</v>
      </c>
    </row>
    <row r="157" spans="1:12" ht="45.75" thickBot="1" x14ac:dyDescent="0.3">
      <c r="A157" s="19">
        <v>2</v>
      </c>
      <c r="B157" s="20">
        <v>4</v>
      </c>
      <c r="C157" s="21" t="s">
        <v>19</v>
      </c>
      <c r="D157" s="5" t="s">
        <v>20</v>
      </c>
      <c r="E157" s="50" t="s">
        <v>98</v>
      </c>
      <c r="F157" s="38">
        <v>250</v>
      </c>
      <c r="G157" s="38">
        <v>19.2</v>
      </c>
      <c r="H157" s="38">
        <v>27.2</v>
      </c>
      <c r="I157" s="38">
        <v>19.2</v>
      </c>
      <c r="J157" s="38">
        <v>396.5</v>
      </c>
      <c r="K157" s="88" t="s">
        <v>88</v>
      </c>
      <c r="L157" s="274">
        <v>71.28</v>
      </c>
    </row>
    <row r="158" spans="1:12" ht="15" x14ac:dyDescent="0.25">
      <c r="A158" s="22"/>
      <c r="B158" s="14"/>
      <c r="C158" s="11"/>
      <c r="D158" s="228" t="s">
        <v>25</v>
      </c>
      <c r="E158" s="229" t="s">
        <v>89</v>
      </c>
      <c r="F158" s="40">
        <v>60</v>
      </c>
      <c r="G158" s="230">
        <v>4.5</v>
      </c>
      <c r="H158" s="230">
        <v>15</v>
      </c>
      <c r="I158" s="231">
        <v>25.5</v>
      </c>
      <c r="J158" s="232">
        <v>223.6</v>
      </c>
      <c r="K158" s="233" t="s">
        <v>61</v>
      </c>
      <c r="L158" s="275">
        <v>17.86</v>
      </c>
    </row>
    <row r="159" spans="1:12" ht="15" x14ac:dyDescent="0.25">
      <c r="A159" s="22"/>
      <c r="B159" s="14"/>
      <c r="C159" s="11"/>
      <c r="D159" s="7" t="s">
        <v>21</v>
      </c>
      <c r="E159" s="235" t="s">
        <v>90</v>
      </c>
      <c r="F159" s="234">
        <v>200</v>
      </c>
      <c r="G159" s="236">
        <v>0.3</v>
      </c>
      <c r="H159" s="236">
        <v>0</v>
      </c>
      <c r="I159" s="237">
        <v>15</v>
      </c>
      <c r="J159" s="238">
        <v>57.9</v>
      </c>
      <c r="K159" s="239" t="s">
        <v>91</v>
      </c>
      <c r="L159" s="276">
        <v>2.94</v>
      </c>
    </row>
    <row r="160" spans="1:12" ht="15" x14ac:dyDescent="0.25">
      <c r="A160" s="22"/>
      <c r="B160" s="14"/>
      <c r="C160" s="11"/>
      <c r="D160" s="7" t="s">
        <v>22</v>
      </c>
      <c r="E160" s="241" t="s">
        <v>46</v>
      </c>
      <c r="F160" s="240">
        <v>20</v>
      </c>
      <c r="G160" s="242">
        <v>2.7</v>
      </c>
      <c r="H160" s="242">
        <v>0.4</v>
      </c>
      <c r="I160" s="243">
        <v>16.3</v>
      </c>
      <c r="J160" s="244">
        <v>74.2</v>
      </c>
      <c r="K160" s="245" t="s">
        <v>47</v>
      </c>
      <c r="L160" s="276">
        <v>1.92</v>
      </c>
    </row>
    <row r="161" spans="1:12" ht="15" x14ac:dyDescent="0.25">
      <c r="A161" s="22"/>
      <c r="B161" s="14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277"/>
    </row>
    <row r="162" spans="1:12" ht="15" x14ac:dyDescent="0.25">
      <c r="A162" s="22"/>
      <c r="B162" s="14"/>
      <c r="C162" s="11"/>
      <c r="D162" s="6"/>
      <c r="E162" s="39"/>
      <c r="F162" s="40"/>
      <c r="G162" s="40"/>
      <c r="H162" s="40"/>
      <c r="I162" s="40"/>
      <c r="J162" s="40"/>
      <c r="K162" s="41"/>
      <c r="L162" s="277"/>
    </row>
    <row r="163" spans="1:12" ht="15" x14ac:dyDescent="0.25">
      <c r="A163" s="22"/>
      <c r="B163" s="14"/>
      <c r="C163" s="11"/>
      <c r="D163" s="6"/>
      <c r="E163" s="39"/>
      <c r="F163" s="40"/>
      <c r="G163" s="40"/>
      <c r="H163" s="40"/>
      <c r="I163" s="40"/>
      <c r="J163" s="40"/>
      <c r="K163" s="41"/>
      <c r="L163" s="277"/>
    </row>
    <row r="164" spans="1:12" ht="15" x14ac:dyDescent="0.25">
      <c r="A164" s="23"/>
      <c r="B164" s="16"/>
      <c r="C164" s="8"/>
      <c r="D164" s="17" t="s">
        <v>32</v>
      </c>
      <c r="E164" s="9"/>
      <c r="F164" s="18">
        <f>SUM(F157:F163)</f>
        <v>530</v>
      </c>
      <c r="G164" s="18">
        <f t="shared" ref="G164:J164" si="66">SUM(G157:G163)</f>
        <v>26.7</v>
      </c>
      <c r="H164" s="18">
        <f t="shared" si="66"/>
        <v>42.6</v>
      </c>
      <c r="I164" s="18">
        <f t="shared" si="66"/>
        <v>76</v>
      </c>
      <c r="J164" s="18">
        <f t="shared" si="66"/>
        <v>752.2</v>
      </c>
      <c r="K164" s="24"/>
      <c r="L164" s="278">
        <f t="shared" ref="L164" si="67">SUM(L157:L163)</f>
        <v>94</v>
      </c>
    </row>
    <row r="165" spans="1:12" ht="15" x14ac:dyDescent="0.25">
      <c r="A165" s="25">
        <f>A157</f>
        <v>2</v>
      </c>
      <c r="B165" s="12">
        <f>B157</f>
        <v>4</v>
      </c>
      <c r="C165" s="10" t="s">
        <v>24</v>
      </c>
      <c r="D165" s="7" t="s">
        <v>25</v>
      </c>
      <c r="E165" s="39"/>
      <c r="F165" s="40"/>
      <c r="G165" s="40"/>
      <c r="H165" s="40"/>
      <c r="I165" s="40"/>
      <c r="J165" s="40"/>
      <c r="K165" s="41"/>
      <c r="L165" s="277"/>
    </row>
    <row r="166" spans="1:12" ht="15" x14ac:dyDescent="0.25">
      <c r="A166" s="22"/>
      <c r="B166" s="14"/>
      <c r="C166" s="11"/>
      <c r="D166" s="7" t="s">
        <v>26</v>
      </c>
      <c r="E166" s="39"/>
      <c r="F166" s="40"/>
      <c r="G166" s="40"/>
      <c r="H166" s="40"/>
      <c r="I166" s="40"/>
      <c r="J166" s="40"/>
      <c r="K166" s="41"/>
      <c r="L166" s="277"/>
    </row>
    <row r="167" spans="1:12" ht="15" x14ac:dyDescent="0.25">
      <c r="A167" s="22"/>
      <c r="B167" s="14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277"/>
    </row>
    <row r="168" spans="1:12" ht="15" x14ac:dyDescent="0.25">
      <c r="A168" s="22"/>
      <c r="B168" s="14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277"/>
    </row>
    <row r="169" spans="1:12" ht="15" x14ac:dyDescent="0.25">
      <c r="A169" s="22"/>
      <c r="B169" s="14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277"/>
    </row>
    <row r="170" spans="1:12" ht="15" x14ac:dyDescent="0.25">
      <c r="A170" s="22"/>
      <c r="B170" s="14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277"/>
    </row>
    <row r="171" spans="1:12" ht="15" x14ac:dyDescent="0.25">
      <c r="A171" s="22"/>
      <c r="B171" s="14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277"/>
    </row>
    <row r="172" spans="1:12" ht="15" x14ac:dyDescent="0.25">
      <c r="A172" s="22"/>
      <c r="B172" s="14"/>
      <c r="C172" s="11"/>
      <c r="D172" s="6"/>
      <c r="E172" s="39"/>
      <c r="F172" s="40"/>
      <c r="G172" s="40"/>
      <c r="H172" s="40"/>
      <c r="I172" s="40"/>
      <c r="J172" s="40"/>
      <c r="K172" s="41"/>
      <c r="L172" s="277"/>
    </row>
    <row r="173" spans="1:12" ht="15" x14ac:dyDescent="0.25">
      <c r="A173" s="22"/>
      <c r="B173" s="14"/>
      <c r="C173" s="11"/>
      <c r="D173" s="6"/>
      <c r="E173" s="39"/>
      <c r="F173" s="40"/>
      <c r="G173" s="40"/>
      <c r="H173" s="40"/>
      <c r="I173" s="40"/>
      <c r="J173" s="40"/>
      <c r="K173" s="41"/>
      <c r="L173" s="277"/>
    </row>
    <row r="174" spans="1:12" ht="15" x14ac:dyDescent="0.25">
      <c r="A174" s="23"/>
      <c r="B174" s="16"/>
      <c r="C174" s="8"/>
      <c r="D174" s="17" t="s">
        <v>32</v>
      </c>
      <c r="E174" s="9"/>
      <c r="F174" s="18">
        <f>SUM(F165:F173)</f>
        <v>0</v>
      </c>
      <c r="G174" s="18">
        <f t="shared" ref="G174:J174" si="68">SUM(G165:G173)</f>
        <v>0</v>
      </c>
      <c r="H174" s="18">
        <f t="shared" si="68"/>
        <v>0</v>
      </c>
      <c r="I174" s="18">
        <f t="shared" si="68"/>
        <v>0</v>
      </c>
      <c r="J174" s="18">
        <f t="shared" si="68"/>
        <v>0</v>
      </c>
      <c r="K174" s="24"/>
      <c r="L174" s="278">
        <f t="shared" ref="L174" si="69">SUM(L165:L173)</f>
        <v>0</v>
      </c>
    </row>
    <row r="175" spans="1:12" ht="15.75" thickBot="1" x14ac:dyDescent="0.25">
      <c r="A175" s="28">
        <f>A157</f>
        <v>2</v>
      </c>
      <c r="B175" s="29">
        <f>B157</f>
        <v>4</v>
      </c>
      <c r="C175" s="282" t="s">
        <v>4</v>
      </c>
      <c r="D175" s="283"/>
      <c r="E175" s="30"/>
      <c r="F175" s="31">
        <f>F164+F174</f>
        <v>530</v>
      </c>
      <c r="G175" s="31">
        <f t="shared" ref="G175" si="70">G164+G174</f>
        <v>26.7</v>
      </c>
      <c r="H175" s="31">
        <f t="shared" ref="H175" si="71">H164+H174</f>
        <v>42.6</v>
      </c>
      <c r="I175" s="31">
        <f t="shared" ref="I175" si="72">I164+I174</f>
        <v>76</v>
      </c>
      <c r="J175" s="31">
        <f t="shared" ref="J175:L175" si="73">J164+J174</f>
        <v>752.2</v>
      </c>
      <c r="K175" s="31"/>
      <c r="L175" s="279">
        <f t="shared" si="73"/>
        <v>94</v>
      </c>
    </row>
    <row r="176" spans="1:12" ht="45.75" thickBot="1" x14ac:dyDescent="0.3">
      <c r="A176" s="19">
        <v>2</v>
      </c>
      <c r="B176" s="20">
        <v>5</v>
      </c>
      <c r="C176" s="21" t="s">
        <v>19</v>
      </c>
      <c r="D176" s="5" t="s">
        <v>20</v>
      </c>
      <c r="E176" s="50" t="s">
        <v>93</v>
      </c>
      <c r="F176" s="38">
        <v>260</v>
      </c>
      <c r="G176" s="38">
        <v>14.2</v>
      </c>
      <c r="H176" s="38">
        <v>12.47</v>
      </c>
      <c r="I176" s="38">
        <v>29.1</v>
      </c>
      <c r="J176" s="38">
        <v>286.7</v>
      </c>
      <c r="K176" s="88" t="s">
        <v>94</v>
      </c>
      <c r="L176" s="274">
        <v>72.63</v>
      </c>
    </row>
    <row r="177" spans="1:12" ht="15" x14ac:dyDescent="0.25">
      <c r="A177" s="22"/>
      <c r="B177" s="14"/>
      <c r="C177" s="11"/>
      <c r="D177" s="246" t="s">
        <v>25</v>
      </c>
      <c r="E177" s="248" t="s">
        <v>95</v>
      </c>
      <c r="F177" s="247">
        <v>60</v>
      </c>
      <c r="G177" s="249">
        <v>0.7</v>
      </c>
      <c r="H177" s="249">
        <v>6</v>
      </c>
      <c r="I177" s="250">
        <v>5.5</v>
      </c>
      <c r="J177" s="251">
        <v>79.2</v>
      </c>
      <c r="K177" s="252" t="s">
        <v>96</v>
      </c>
      <c r="L177" s="275">
        <v>7.47</v>
      </c>
    </row>
    <row r="178" spans="1:12" ht="15" x14ac:dyDescent="0.25">
      <c r="A178" s="22"/>
      <c r="B178" s="14"/>
      <c r="C178" s="11"/>
      <c r="D178" s="7" t="s">
        <v>21</v>
      </c>
      <c r="E178" s="254" t="s">
        <v>67</v>
      </c>
      <c r="F178" s="253">
        <v>200</v>
      </c>
      <c r="G178" s="255">
        <v>0</v>
      </c>
      <c r="H178" s="255">
        <v>0</v>
      </c>
      <c r="I178" s="256">
        <v>19</v>
      </c>
      <c r="J178" s="257">
        <v>80</v>
      </c>
      <c r="K178" s="258" t="s">
        <v>54</v>
      </c>
      <c r="L178" s="276">
        <v>11.84</v>
      </c>
    </row>
    <row r="179" spans="1:12" ht="15" x14ac:dyDescent="0.25">
      <c r="A179" s="22"/>
      <c r="B179" s="14"/>
      <c r="C179" s="11"/>
      <c r="D179" s="7" t="s">
        <v>22</v>
      </c>
      <c r="E179" s="260"/>
      <c r="F179" s="259"/>
      <c r="G179" s="261"/>
      <c r="H179" s="261"/>
      <c r="I179" s="262"/>
      <c r="J179" s="263"/>
      <c r="K179" s="264"/>
      <c r="L179" s="276"/>
    </row>
    <row r="180" spans="1:12" ht="15" x14ac:dyDescent="0.25">
      <c r="A180" s="22"/>
      <c r="B180" s="14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277"/>
    </row>
    <row r="181" spans="1:12" ht="15" x14ac:dyDescent="0.25">
      <c r="A181" s="22"/>
      <c r="B181" s="14"/>
      <c r="C181" s="11"/>
      <c r="D181" s="267" t="s">
        <v>63</v>
      </c>
      <c r="E181" s="266" t="s">
        <v>46</v>
      </c>
      <c r="F181" s="265">
        <v>35</v>
      </c>
      <c r="G181" s="268">
        <v>2.7</v>
      </c>
      <c r="H181" s="268">
        <v>0.4</v>
      </c>
      <c r="I181" s="269">
        <v>16.3</v>
      </c>
      <c r="J181" s="270">
        <v>74.2</v>
      </c>
      <c r="K181" s="271" t="s">
        <v>47</v>
      </c>
      <c r="L181" s="276">
        <v>2.06</v>
      </c>
    </row>
    <row r="182" spans="1:12" ht="15" x14ac:dyDescent="0.25">
      <c r="A182" s="22"/>
      <c r="B182" s="14"/>
      <c r="C182" s="11"/>
      <c r="D182" s="6"/>
      <c r="E182" s="39"/>
      <c r="F182" s="40"/>
      <c r="G182" s="40"/>
      <c r="H182" s="40"/>
      <c r="I182" s="40"/>
      <c r="J182" s="40"/>
      <c r="K182" s="41"/>
      <c r="L182" s="277"/>
    </row>
    <row r="183" spans="1:12" ht="15.75" customHeight="1" x14ac:dyDescent="0.25">
      <c r="A183" s="23"/>
      <c r="B183" s="16"/>
      <c r="C183" s="8"/>
      <c r="D183" s="17" t="s">
        <v>32</v>
      </c>
      <c r="E183" s="9"/>
      <c r="F183" s="18">
        <f>SUM(F176:F182)</f>
        <v>555</v>
      </c>
      <c r="G183" s="18">
        <f t="shared" ref="G183:J183" si="74">SUM(G176:G182)</f>
        <v>17.599999999999998</v>
      </c>
      <c r="H183" s="18">
        <f t="shared" si="74"/>
        <v>18.869999999999997</v>
      </c>
      <c r="I183" s="18">
        <f t="shared" si="74"/>
        <v>69.900000000000006</v>
      </c>
      <c r="J183" s="18">
        <f t="shared" si="74"/>
        <v>520.1</v>
      </c>
      <c r="K183" s="24"/>
      <c r="L183" s="278">
        <f t="shared" ref="L183" si="75">SUM(L176:L182)</f>
        <v>94</v>
      </c>
    </row>
    <row r="184" spans="1:12" ht="15" x14ac:dyDescent="0.25">
      <c r="A184" s="25">
        <f>A176</f>
        <v>2</v>
      </c>
      <c r="B184" s="12">
        <f>B176</f>
        <v>5</v>
      </c>
      <c r="C184" s="10" t="s">
        <v>24</v>
      </c>
      <c r="D184" s="7" t="s">
        <v>25</v>
      </c>
      <c r="E184" s="39"/>
      <c r="F184" s="40"/>
      <c r="G184" s="40"/>
      <c r="H184" s="40"/>
      <c r="I184" s="40"/>
      <c r="J184" s="40"/>
      <c r="K184" s="41"/>
      <c r="L184" s="277"/>
    </row>
    <row r="185" spans="1:12" ht="15" x14ac:dyDescent="0.25">
      <c r="A185" s="22"/>
      <c r="B185" s="14"/>
      <c r="C185" s="11"/>
      <c r="D185" s="7" t="s">
        <v>26</v>
      </c>
      <c r="E185" s="39"/>
      <c r="F185" s="40"/>
      <c r="G185" s="40"/>
      <c r="H185" s="40"/>
      <c r="I185" s="40"/>
      <c r="J185" s="40"/>
      <c r="K185" s="41"/>
      <c r="L185" s="277"/>
    </row>
    <row r="186" spans="1:12" ht="15" x14ac:dyDescent="0.25">
      <c r="A186" s="22"/>
      <c r="B186" s="14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277"/>
    </row>
    <row r="187" spans="1:12" ht="15" x14ac:dyDescent="0.25">
      <c r="A187" s="22"/>
      <c r="B187" s="14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277"/>
    </row>
    <row r="188" spans="1:12" ht="15" x14ac:dyDescent="0.25">
      <c r="A188" s="22"/>
      <c r="B188" s="14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277"/>
    </row>
    <row r="189" spans="1:12" ht="15" x14ac:dyDescent="0.25">
      <c r="A189" s="22"/>
      <c r="B189" s="14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277"/>
    </row>
    <row r="190" spans="1:12" ht="15" x14ac:dyDescent="0.25">
      <c r="A190" s="22"/>
      <c r="B190" s="14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277"/>
    </row>
    <row r="191" spans="1:12" ht="15" x14ac:dyDescent="0.25">
      <c r="A191" s="22"/>
      <c r="B191" s="14"/>
      <c r="C191" s="11"/>
      <c r="D191" s="6"/>
      <c r="E191" s="39"/>
      <c r="F191" s="40"/>
      <c r="G191" s="40"/>
      <c r="H191" s="40"/>
      <c r="I191" s="40"/>
      <c r="J191" s="40"/>
      <c r="K191" s="41"/>
      <c r="L191" s="277"/>
    </row>
    <row r="192" spans="1:12" ht="15" x14ac:dyDescent="0.25">
      <c r="A192" s="22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277"/>
    </row>
    <row r="193" spans="1:12" ht="15" x14ac:dyDescent="0.25">
      <c r="A193" s="23"/>
      <c r="B193" s="16"/>
      <c r="C193" s="8"/>
      <c r="D193" s="17" t="s">
        <v>32</v>
      </c>
      <c r="E193" s="9"/>
      <c r="F193" s="18">
        <f>SUM(F184:F192)</f>
        <v>0</v>
      </c>
      <c r="G193" s="18">
        <f t="shared" ref="G193:J193" si="76">SUM(G184:G192)</f>
        <v>0</v>
      </c>
      <c r="H193" s="18">
        <f t="shared" si="76"/>
        <v>0</v>
      </c>
      <c r="I193" s="18">
        <f t="shared" si="76"/>
        <v>0</v>
      </c>
      <c r="J193" s="18">
        <f t="shared" si="76"/>
        <v>0</v>
      </c>
      <c r="K193" s="24"/>
      <c r="L193" s="278">
        <f t="shared" ref="L193" si="77">SUM(L184:L192)</f>
        <v>0</v>
      </c>
    </row>
    <row r="194" spans="1:12" ht="15" x14ac:dyDescent="0.2">
      <c r="A194" s="28">
        <f>A176</f>
        <v>2</v>
      </c>
      <c r="B194" s="29">
        <f>B176</f>
        <v>5</v>
      </c>
      <c r="C194" s="282" t="s">
        <v>4</v>
      </c>
      <c r="D194" s="283"/>
      <c r="E194" s="30"/>
      <c r="F194" s="31">
        <f>F183+F193</f>
        <v>555</v>
      </c>
      <c r="G194" s="31">
        <f t="shared" ref="G194" si="78">G183+G193</f>
        <v>17.599999999999998</v>
      </c>
      <c r="H194" s="31">
        <f t="shared" ref="H194" si="79">H183+H193</f>
        <v>18.869999999999997</v>
      </c>
      <c r="I194" s="31">
        <f t="shared" ref="I194" si="80">I183+I193</f>
        <v>69.900000000000006</v>
      </c>
      <c r="J194" s="31">
        <f t="shared" ref="J194:L194" si="81">J183+J193</f>
        <v>520.1</v>
      </c>
      <c r="K194" s="31"/>
      <c r="L194" s="279">
        <f t="shared" si="81"/>
        <v>94</v>
      </c>
    </row>
    <row r="195" spans="1:12" x14ac:dyDescent="0.2">
      <c r="A195" s="26"/>
      <c r="B195" s="27"/>
      <c r="C195" s="284" t="s">
        <v>5</v>
      </c>
      <c r="D195" s="284"/>
      <c r="E195" s="284"/>
      <c r="F195" s="33">
        <f>(F24+F42+F61+F80+F99+F118+F137+F156+F175+F194)/(IF(F24=0,0,1)+IF(F42=0,0,1)+IF(F61=0,0,1)+IF(F80=0,0,1)+IF(F99=0,0,1)+IF(F118=0,0,1)+IF(F137=0,0,1)+IF(F156=0,0,1)+IF(F175=0,0,1)+IF(F194=0,0,1))</f>
        <v>566.97777777777776</v>
      </c>
      <c r="G195" s="33">
        <f>(G24+G42+G61+G80+G99+G118+G137+G156+G175+G194)/(IF(G24=0,0,1)+IF(G42=0,0,1)+IF(G61=0,0,1)+IF(G80=0,0,1)+IF(G99=0,0,1)+IF(G118=0,0,1)+IF(G137=0,0,1)+IF(G156=0,0,1)+IF(G175=0,0,1)+IF(G194=0,0,1))</f>
        <v>26.31111111111111</v>
      </c>
      <c r="H195" s="33">
        <f>(H24+H42+H61+H80+H99+H118+H137+H156+H175+H194)/(IF(H24=0,0,1)+IF(H42=0,0,1)+IF(H61=0,0,1)+IF(H80=0,0,1)+IF(H99=0,0,1)+IF(H118=0,0,1)+IF(H137=0,0,1)+IF(H156=0,0,1)+IF(H175=0,0,1)+IF(H194=0,0,1))</f>
        <v>43.218888888888884</v>
      </c>
      <c r="I195" s="33">
        <f>(I24+I42+I61+I80+I99+I118+I137+I156+I175+I194)/(IF(I24=0,0,1)+IF(I42=0,0,1)+IF(I61=0,0,1)+IF(I80=0,0,1)+IF(I99=0,0,1)+IF(I118=0,0,1)+IF(I137=0,0,1)+IF(I156=0,0,1)+IF(I175=0,0,1)+IF(I194=0,0,1))</f>
        <v>91.52</v>
      </c>
      <c r="J195" s="33">
        <f>(J24+J42+J61+J80+J99+J118+J137+J156+J175+J194)/(IF(J24=0,0,1)+IF(J42=0,0,1)+IF(J61=0,0,1)+IF(J80=0,0,1)+IF(J99=0,0,1)+IF(J118=0,0,1)+IF(J137=0,0,1)+IF(J156=0,0,1)+IF(J175=0,0,1)+IF(J194=0,0,1))</f>
        <v>790.38888888888903</v>
      </c>
      <c r="K195" s="33"/>
      <c r="L195" s="280">
        <f>(L24+L42+L61+L80+L99+L118+L137+L156+L175+L194)/(IF(L24=0,0,1)+IF(L42=0,0,1)+IF(L61=0,0,1)+IF(L80=0,0,1)+IF(L99=0,0,1)+IF(L118=0,0,1)+IF(L137=0,0,1)+IF(L156=0,0,1)+IF(L175=0,0,1)+IF(L194=0,0,1))</f>
        <v>94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2024-11-05T08:06:00Z</cp:lastPrinted>
  <dcterms:created xsi:type="dcterms:W3CDTF">2022-05-16T14:23:56Z</dcterms:created>
  <dcterms:modified xsi:type="dcterms:W3CDTF">2024-11-05T11:35:42Z</dcterms:modified>
</cp:coreProperties>
</file>